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J:\Monthly Reporting\Metrics-Permitting\SolarPermitsIssued\"/>
    </mc:Choice>
  </mc:AlternateContent>
  <xr:revisionPtr revIDLastSave="0" documentId="13_ncr:1_{6C78C777-2C3C-477B-B8DE-412CD77B8C0F}" xr6:coauthVersionLast="47" xr6:coauthVersionMax="47" xr10:uidLastSave="{00000000-0000-0000-0000-000000000000}"/>
  <bookViews>
    <workbookView xWindow="-108" yWindow="-108" windowWidth="23256" windowHeight="12456" tabRatio="779" firstSheet="1" activeTab="12" xr2:uid="{00000000-000D-0000-FFFF-FFFF00000000}"/>
  </bookViews>
  <sheets>
    <sheet name="Summary" sheetId="5" r:id="rId1"/>
    <sheet name="Jan2024" sheetId="1" r:id="rId2"/>
    <sheet name="Feb2024" sheetId="2" r:id="rId3"/>
    <sheet name="Mar2024" sheetId="3" r:id="rId4"/>
    <sheet name="Apr2024" sheetId="4" r:id="rId5"/>
    <sheet name="May2024" sheetId="6" r:id="rId6"/>
    <sheet name="Jun2024" sheetId="7" r:id="rId7"/>
    <sheet name="Jul2024" sheetId="8" r:id="rId8"/>
    <sheet name="Aug2024" sheetId="9" r:id="rId9"/>
    <sheet name="Sept2024" sheetId="11" r:id="rId10"/>
    <sheet name="Oct2024" sheetId="12" r:id="rId11"/>
    <sheet name="Nov2024" sheetId="13" r:id="rId12"/>
    <sheet name="Dec2024" sheetId="15"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5" l="1"/>
  <c r="B16" i="5"/>
  <c r="E2" i="15"/>
  <c r="E1" i="15"/>
  <c r="E1" i="1"/>
  <c r="B15" i="5"/>
  <c r="E1" i="8"/>
  <c r="E1" i="7"/>
  <c r="E1" i="6"/>
  <c r="E1" i="4"/>
  <c r="E1" i="3"/>
  <c r="E1" i="2"/>
  <c r="E2" i="1"/>
  <c r="L5" i="9"/>
  <c r="L6" i="9"/>
  <c r="L7" i="9"/>
  <c r="L8" i="9"/>
  <c r="L9" i="9"/>
  <c r="L10" i="9"/>
  <c r="L11" i="9"/>
  <c r="E1" i="13"/>
  <c r="E1" i="12"/>
  <c r="B14" i="5" s="1"/>
  <c r="L21" i="11"/>
  <c r="L20" i="11"/>
  <c r="L19" i="11"/>
  <c r="L18" i="11"/>
  <c r="L17" i="11"/>
  <c r="L16" i="11"/>
  <c r="L15" i="11"/>
  <c r="L14" i="11"/>
  <c r="L13" i="11"/>
  <c r="L12" i="11"/>
  <c r="L11" i="11"/>
  <c r="L10" i="11"/>
  <c r="L9" i="11"/>
  <c r="L8" i="11"/>
  <c r="L7" i="11"/>
  <c r="L6" i="11"/>
  <c r="L5" i="11"/>
  <c r="E1" i="11"/>
  <c r="B13" i="5" s="1"/>
  <c r="E1" i="9"/>
  <c r="E2" i="2" l="1"/>
  <c r="E2" i="3" s="1"/>
  <c r="E2" i="4" s="1"/>
  <c r="E2" i="6" s="1"/>
  <c r="E2" i="7" s="1"/>
  <c r="E2" i="8" s="1"/>
  <c r="B12" i="5"/>
  <c r="B11" i="5"/>
  <c r="B10" i="5"/>
  <c r="B9" i="5"/>
  <c r="B8" i="5"/>
  <c r="B7" i="5"/>
  <c r="B6" i="5"/>
  <c r="B5" i="5" l="1"/>
  <c r="B17" i="5" s="1"/>
  <c r="C5" i="5" l="1"/>
  <c r="C6" i="5" s="1"/>
  <c r="C7" i="5" s="1"/>
  <c r="C8" i="5" s="1"/>
  <c r="C9" i="5" s="1"/>
  <c r="C10" i="5" s="1"/>
  <c r="C11" i="5" s="1"/>
  <c r="C12" i="5" s="1"/>
  <c r="C13" i="5" s="1"/>
  <c r="C14" i="5" s="1"/>
  <c r="C15" i="5" s="1"/>
  <c r="E2" i="9"/>
  <c r="E2" i="11" s="1"/>
  <c r="E2" i="12" s="1"/>
  <c r="E2" i="13" s="1"/>
</calcChain>
</file>

<file path=xl/sharedStrings.xml><?xml version="1.0" encoding="utf-8"?>
<sst xmlns="http://schemas.openxmlformats.org/spreadsheetml/2006/main" count="1740" uniqueCount="715">
  <si>
    <t>Permit Application Type</t>
  </si>
  <si>
    <t>Permit Number</t>
  </si>
  <si>
    <t>Date Issued</t>
  </si>
  <si>
    <t>Location</t>
  </si>
  <si>
    <t>Description</t>
  </si>
  <si>
    <t>Building Use</t>
  </si>
  <si>
    <t>Total Valuation</t>
  </si>
  <si>
    <t>Name</t>
  </si>
  <si>
    <t>LotTrack</t>
  </si>
  <si>
    <t>Type</t>
  </si>
  <si>
    <t>Solar Photovoltaic Systems</t>
  </si>
  <si>
    <t>PRSO202303042</t>
  </si>
  <si>
    <t>605 RAMSOURS MILL DR, HOLLY SPRINGS, NC 27540</t>
  </si>
  <si>
    <t>Single Family</t>
  </si>
  <si>
    <t>Solar Installation of a 8.100 kW residential roof mount PV system at 605 Ramsours Mill Dr Holly Springs NC 27540.</t>
  </si>
  <si>
    <t>201</t>
  </si>
  <si>
    <t>Building Contractor</t>
  </si>
  <si>
    <t>8MSolar LLC, Address:5112 Departure Dr, Phone:(919) 948-6475</t>
  </si>
  <si>
    <t>PRSO202400058</t>
  </si>
  <si>
    <t>201 LOGANS MANOR DR, HOLLY SPRINGS, NC 27540</t>
  </si>
  <si>
    <t>5.04 kW PV Solar Panel Installation on Roof - 12 panels being added onto existing 3.3 kW System</t>
  </si>
  <si>
    <t>Logan's Manor</t>
  </si>
  <si>
    <t>47</t>
  </si>
  <si>
    <t>BRS Field Ops, LLC DBA: Blue Raven Solar, Address:1403 N Research Way, Bldg J, Phone:(385) 482-0045</t>
  </si>
  <si>
    <t>PRSO202400093</t>
  </si>
  <si>
    <t>109 SAGE OAK LN, HOLLY SPRINGS, NC 27540</t>
  </si>
  <si>
    <t>Installation of 22-panel, 7.15 kW rooftop PV system</t>
  </si>
  <si>
    <t>12 Oaks</t>
  </si>
  <si>
    <t>1773</t>
  </si>
  <si>
    <t>Cape Fear Solar Systems LLC, Address:901 Martin Street</t>
  </si>
  <si>
    <t>PRSO202400129</t>
  </si>
  <si>
    <t>213 MEADOWCREST PL, HOLLY SPRINGS, NC 27540</t>
  </si>
  <si>
    <t>Installation of Rooftop Solar Panels &amp; Battery Storage - (25) Q Cells Peak DUO BLK ML-G10+405 - (25) Enphase Microinverters - (1) Tesla Gateway - (1) Tesla Powerwall 2 battery</t>
  </si>
  <si>
    <t>Sunset Oaks PUD</t>
  </si>
  <si>
    <t>1115</t>
  </si>
  <si>
    <t>Cate Associates Inc DBA: Yes Solar Solutions, Address:202 N Dixon Ave, Phone:(919) 459-4155</t>
  </si>
  <si>
    <t>PRSO202400137</t>
  </si>
  <si>
    <t>504 AINTREE AVE, HOLLY SPRINGS, NC 27540</t>
  </si>
  <si>
    <t>Solar Installation of a 9.720 kW residential roof mount PV system at 504 Aintree Avenue Holly Springs NC 27540.</t>
  </si>
  <si>
    <t>Valencia</t>
  </si>
  <si>
    <t>77</t>
  </si>
  <si>
    <t>PRSO202400174</t>
  </si>
  <si>
    <t>409 VERVAIN WAY, HOLLY SPRINGS, NC 27540</t>
  </si>
  <si>
    <t>Installation of roof mounted solar panels and battery storage:
(31) Hanwha Q Cells Peak DUO BLK ML-G10+405W panels - (31) Enphase Micro Inverters - (2) Tesla Powerwall Batteries</t>
  </si>
  <si>
    <t>280</t>
  </si>
  <si>
    <t>PRSO202400209</t>
  </si>
  <si>
    <t>240 RIDER RACE BND, HOLLY SPRINGS, NC 27540</t>
  </si>
  <si>
    <t>Installation of roof mounted solar panels array via DOI opt 2</t>
  </si>
  <si>
    <t>38</t>
  </si>
  <si>
    <t>NC Solar Now Inc., Address:2509 Atlantic Ave, Phone:(919) 833-9096</t>
  </si>
  <si>
    <t>Town of Holly Springs - Solar Permits Issued</t>
  </si>
  <si>
    <t>January 2024</t>
  </si>
  <si>
    <t>February 2024</t>
  </si>
  <si>
    <t>PRSO202400310</t>
  </si>
  <si>
    <t>104 HOLLY COVE CT, HOLLY SPRINGS, NC 27540</t>
  </si>
  <si>
    <t>Roof Mounted PV Solar Installation with 2 units of energy storage</t>
  </si>
  <si>
    <t>Lochridge</t>
  </si>
  <si>
    <t>70</t>
  </si>
  <si>
    <t>Tesla Energy Operations, Inc., Address:901 Page Ave, Phone:(919) 583-1032</t>
  </si>
  <si>
    <t>PRSO202400378</t>
  </si>
  <si>
    <t>136 CRAMERTON DR, HOLLY SPRINGS, NC 27540</t>
  </si>
  <si>
    <t>3.28 kW PV Solar Panel Installation on Roof -- 8 panels</t>
  </si>
  <si>
    <t>153</t>
  </si>
  <si>
    <t>PRSO202400328</t>
  </si>
  <si>
    <t>300 CRAMERTON DR, HOLLY SPRINGS, NC 27540</t>
  </si>
  <si>
    <t>Solar Installation of a 13.770 kW residential roof mount PV system at 300 Cramerton Dr Holly Springs NC 27540.</t>
  </si>
  <si>
    <t>167</t>
  </si>
  <si>
    <t>PRSO202400435</t>
  </si>
  <si>
    <t>317 TRAUTZ LN, HOLLY SPRINGS, NC 27540</t>
  </si>
  <si>
    <t>Bridgeberry I</t>
  </si>
  <si>
    <t>11</t>
  </si>
  <si>
    <t>PRSO202400467</t>
  </si>
  <si>
    <t>240 BROOKBERRY RD, HOLLY SPRINGS, NC 27540</t>
  </si>
  <si>
    <t>Installation of Roof Mounted Solar panels:
(10) Hanwha Q Cells Peak DUO BLK ML-G10+ 405W panels
(10) Enphase IQ8+ Microinverters</t>
  </si>
  <si>
    <t>134</t>
  </si>
  <si>
    <t>PRSO202400469</t>
  </si>
  <si>
    <t>116 ROSTOVA WAY, HOLLY SPRINGS, NC 27540</t>
  </si>
  <si>
    <t>4.62kW PV Solar Panel Installation on Roof - 11 panels added onto an existing 5.46kW PV Solar System</t>
  </si>
  <si>
    <t>Honeycutt Farms</t>
  </si>
  <si>
    <t>335</t>
  </si>
  <si>
    <t>PRSO202400568</t>
  </si>
  <si>
    <t>144 CRAMERTON DR, HOLLY SPRINGS, NC 27540</t>
  </si>
  <si>
    <t>INSTALLATION OF ROOFTOP MOUNTED
PHOTVOLTAIC SOLAR SYSTEM</t>
  </si>
  <si>
    <t>155</t>
  </si>
  <si>
    <t>PRSO202400637</t>
  </si>
  <si>
    <t>312 TRAUTZ LN, HOLLY SPRINGS, NC 27540</t>
  </si>
  <si>
    <t>5</t>
  </si>
  <si>
    <t>PRSO202400643</t>
  </si>
  <si>
    <t>405 MOORE HILL WAY, HOLLY SPRINGS, NC 27540</t>
  </si>
  <si>
    <t>Installation of roof mounted solar system consisting of 32 panels, 1 inverter and 1 battery</t>
  </si>
  <si>
    <t>Hensley</t>
  </si>
  <si>
    <t>183</t>
  </si>
  <si>
    <t>PRSO202400662</t>
  </si>
  <si>
    <t>1221 NEW HILL RD, HOLLY SPRINGS, NC 27540</t>
  </si>
  <si>
    <t>21 PV Solar roof mounted modules, 8.295 kW, grid tied, flush mounted, installed on existing structure.</t>
  </si>
  <si>
    <t>10</t>
  </si>
  <si>
    <t>PRSO202400675</t>
  </si>
  <si>
    <t>101 BELLAMY MILL DR, HOLLY SPRINGS, NC 27540</t>
  </si>
  <si>
    <t>Solar Installation of 9.775 KW residential roof-mounted PV system and One Tesla Power Wall Battery Backup at 101 Bellamy Mill Drive Holly Springs NC 27540.</t>
  </si>
  <si>
    <t>86</t>
  </si>
  <si>
    <t>PRSO202400684</t>
  </si>
  <si>
    <t>301 SHALE HILL DR, HOLLY SPRINGS, NC 27540</t>
  </si>
  <si>
    <t>Bridgeberry II</t>
  </si>
  <si>
    <t>186</t>
  </si>
  <si>
    <t>PRSO202400689</t>
  </si>
  <si>
    <t>417 AINTREE AVE, HOLLY SPRINGS, NC 27540</t>
  </si>
  <si>
    <t>17</t>
  </si>
  <si>
    <t>PRSO202400691</t>
  </si>
  <si>
    <t>6717 ROUSE RD, HOLLY SPRINGS, NC 27540</t>
  </si>
  <si>
    <t>Solar Installation of 9.775 KW residential roof-mounted PV system and One Tesla Power Wall Battery Backup at 6717 Rouse Rd Holly Springs NC 27540.</t>
  </si>
  <si>
    <t>PRSO202400741</t>
  </si>
  <si>
    <t>137 TAYBERRY CT, HOLLY SPRINGS, NC 27540</t>
  </si>
  <si>
    <t>53</t>
  </si>
  <si>
    <t>PRSO202400772</t>
  </si>
  <si>
    <t>205 TRAUTZ LN, HOLLY SPRINGS, NC 27540</t>
  </si>
  <si>
    <t>PRSO202400801</t>
  </si>
  <si>
    <t>304 ACORN CROSSING RD, HOLLY SPRINGS, NC 27540</t>
  </si>
  <si>
    <t>RETROFIT INSTALLATION OF UTILITY INTERACTIVE PHOTOVOLTAIC SOLAR SYSTEM AND ANY
NECESSARY ADDITIONAL WORK NEEDED FOR INSTALLATION.
DC System Size: 2.46 kW DC
AC System Size: 1.89 kW AC
Module Type: (6) Silfab Solar SIL-410 HC+
Inverter Type: Enphase IQ7X-96-2-US</t>
  </si>
  <si>
    <t>1837</t>
  </si>
  <si>
    <t>March 2024</t>
  </si>
  <si>
    <t>April 2024</t>
  </si>
  <si>
    <t>PRSO202400874</t>
  </si>
  <si>
    <t>201 GRENOCH VALLEY LN, APEX, NC 27539</t>
  </si>
  <si>
    <t>For Removal and Reinstall OF ROOFTOP MOUNTED PHOTOVOLTAIC SOLAR SYSTEM 9.2 kW PV Solar Panel Installation on Roof</t>
  </si>
  <si>
    <t>Scot's Laurel</t>
  </si>
  <si>
    <t>1</t>
  </si>
  <si>
    <t>PRSO202400900</t>
  </si>
  <si>
    <t>120 ALEXANDRITE CT, HOLLY SPRINGS, NC 27540</t>
  </si>
  <si>
    <t>24</t>
  </si>
  <si>
    <t>PRSO202400901</t>
  </si>
  <si>
    <t>129 CRESTED CORAL DR, HOLLY SPRINGS, NC 27540</t>
  </si>
  <si>
    <t>Installing roof mount, grid-tied solar.</t>
  </si>
  <si>
    <t>Trinity Creek</t>
  </si>
  <si>
    <t>169</t>
  </si>
  <si>
    <t>PRSO202400908</t>
  </si>
  <si>
    <t>133 CRESTED CORAL DR, HOLLY SPRINGS, NC 27540</t>
  </si>
  <si>
    <t>Installing roof mounted, grid-mounted solar.</t>
  </si>
  <si>
    <t>168</t>
  </si>
  <si>
    <t>PRSO202400909</t>
  </si>
  <si>
    <t>208 ABBEVILLE LN, HOLLY SPRINGS, NC 27540</t>
  </si>
  <si>
    <t>6.970 kW PV Solar Panel Installation on Roof - 17 panels</t>
  </si>
  <si>
    <t>GARRISON</t>
  </si>
  <si>
    <t>46</t>
  </si>
  <si>
    <t>PRSO202400936</t>
  </si>
  <si>
    <t>108 SIRE CT, HOLLY SPRINGS, NC 27540</t>
  </si>
  <si>
    <t>Solar Installation of 14.875 KW residential roof-mounted PV system and One Tesla Power Wall Battery Backup at 108 Sire Ct Holly Springs NC 27540.</t>
  </si>
  <si>
    <t>PRSO202400944</t>
  </si>
  <si>
    <t>100 GABBRO PL, HOLLY SPRINGS, NC 27540</t>
  </si>
  <si>
    <t>173</t>
  </si>
  <si>
    <t>PRSO202400945</t>
  </si>
  <si>
    <t>121 ACORN CROSSING RD, HOLLY SPRINGS, NC 27540</t>
  </si>
  <si>
    <t>1798</t>
  </si>
  <si>
    <t>PRSO202400946</t>
  </si>
  <si>
    <t>100 AGATHE CT, HOLLY SPRINGS, NC 27540</t>
  </si>
  <si>
    <t>78</t>
  </si>
  <si>
    <t>PRSO202400950</t>
  </si>
  <si>
    <t>108 AVA CT, HOLLY SPRINGS, NC 27540</t>
  </si>
  <si>
    <t>48</t>
  </si>
  <si>
    <t>PRSO202400990</t>
  </si>
  <si>
    <t>201 KEPHART WAY, HOLLY SPRINGS, NC 27540</t>
  </si>
  <si>
    <t>RESIDENTIAL ROOFTOP PV SOLAR INSTALLATION
10 panels</t>
  </si>
  <si>
    <t>188</t>
  </si>
  <si>
    <t>Byld LLC, Address:1213 W Morehead St</t>
  </si>
  <si>
    <t>PRSO202400999</t>
  </si>
  <si>
    <t>305 LONGWALL DR, HOLLY SPRINGS, NC 27540</t>
  </si>
  <si>
    <t>Bridgeberry III</t>
  </si>
  <si>
    <t>312</t>
  </si>
  <si>
    <t>PRSO202401003</t>
  </si>
  <si>
    <t>113 ALEXANDRITE CT, HOLLY SPRINGS, NC 27540</t>
  </si>
  <si>
    <t>27</t>
  </si>
  <si>
    <t>PRSO202401004</t>
  </si>
  <si>
    <t>313 TRAUTZ LN, HOLLY SPRINGS, NC 27540</t>
  </si>
  <si>
    <t>12</t>
  </si>
  <si>
    <t>PRSO202401005</t>
  </si>
  <si>
    <t>653 SALMONBERRY DR, HOLLY SPRINGS, NC 27540</t>
  </si>
  <si>
    <t>251</t>
  </si>
  <si>
    <t>PRSO202401010</t>
  </si>
  <si>
    <t>304 TRAUTZ LN, HOLLY SPRINGS, NC 27540</t>
  </si>
  <si>
    <t>7</t>
  </si>
  <si>
    <t>PRSO202401022</t>
  </si>
  <si>
    <t>209 LONGWALL DR, HOLLY SPRINGS, NC 27540</t>
  </si>
  <si>
    <t>306</t>
  </si>
  <si>
    <t>PRSO202401023</t>
  </si>
  <si>
    <t>217 LONGWALL DR, HOLLY SPRINGS, NC 27540</t>
  </si>
  <si>
    <t>308</t>
  </si>
  <si>
    <t>PRSO202401040</t>
  </si>
  <si>
    <t>304 SASKATOON WAY, HOLLY SPRINGS, NC 27540</t>
  </si>
  <si>
    <t>154</t>
  </si>
  <si>
    <t>PRSO202401079</t>
  </si>
  <si>
    <t>140 CLAPPER LN, HOLLY SPRINGS, NC 27540</t>
  </si>
  <si>
    <t>Installation of a roof-mounted 6.48 kW solar PV system consisting of 16 modules and 1 Tesla inverter/1 battery combination</t>
  </si>
  <si>
    <t>39</t>
  </si>
  <si>
    <t>Southern Energy Management Inc., Address:5908 Triangle Dr, Phone:(919) 302-9807</t>
  </si>
  <si>
    <t>PRSO202401091</t>
  </si>
  <si>
    <t>204 ACORN CROSSING RD, HOLLY SPRINGS, NC 27540</t>
  </si>
  <si>
    <t>Installation of roof mounted solar panels array via DOI opt 2 and Install of (1) tesla power wall 3</t>
  </si>
  <si>
    <t>1882</t>
  </si>
  <si>
    <t>Owner Builder</t>
  </si>
  <si>
    <t>OLUWASE, AYODEJI OLUSEGUN OLUWASE, ADEOLA PHEBEAN, Address:204 ACORN CROSSING RD</t>
  </si>
  <si>
    <t>PRSO202401116</t>
  </si>
  <si>
    <t>109 RANDLEMAN CT, HOLLY SPRINGS, NC 27540</t>
  </si>
  <si>
    <t>Solar Installation of 10.080 KW residential roof-mounted PV system and One Tesla Power Wall Battery Backup at 109 Randleman Ct Holly Springs NC 27540.</t>
  </si>
  <si>
    <t>59</t>
  </si>
  <si>
    <t>PRSO202401125</t>
  </si>
  <si>
    <t>224 RIDER RACE BND, HOLLY SPRINGS, NC 27540</t>
  </si>
  <si>
    <t>Solar Installation of 10.080 KW residential roof-mounted PV system and One Tesla Power Wall Battery Backup at 224 Rider Race Bend Holly Springs NC 27540.</t>
  </si>
  <si>
    <t>42</t>
  </si>
  <si>
    <t>PRSO202401126</t>
  </si>
  <si>
    <t>304 SILVER BLUFF ST, HOLLY SPRINGS, NC 27540</t>
  </si>
  <si>
    <t>Solar Installation of 9.775 KW residential roof-mounted PV system and One Tesla Power Wall Battery Backup at 304 Silver Bluff Street Holly Springs NC 27540.</t>
  </si>
  <si>
    <t>227</t>
  </si>
  <si>
    <t>PRSO202401134</t>
  </si>
  <si>
    <t>204 BRAXCARR ST, HOLLY SPRINGS, NC 27540</t>
  </si>
  <si>
    <t>48 PV Modules Roof Mounted + 1(10kW SolarEdge Battery); 18.96kW Grid Tied</t>
  </si>
  <si>
    <t>915</t>
  </si>
  <si>
    <t>MTD Count</t>
  </si>
  <si>
    <t>YTD Count</t>
  </si>
  <si>
    <t>January</t>
  </si>
  <si>
    <t>February</t>
  </si>
  <si>
    <t>March</t>
  </si>
  <si>
    <t>April</t>
  </si>
  <si>
    <t>May</t>
  </si>
  <si>
    <t>June</t>
  </si>
  <si>
    <t>July</t>
  </si>
  <si>
    <t>August</t>
  </si>
  <si>
    <t>September</t>
  </si>
  <si>
    <t>October</t>
  </si>
  <si>
    <t>November</t>
  </si>
  <si>
    <t>December</t>
  </si>
  <si>
    <t>YTD</t>
  </si>
  <si>
    <t>Turn-Around Days to Issuance</t>
  </si>
  <si>
    <t>MTD</t>
  </si>
  <si>
    <t>May 2024</t>
  </si>
  <si>
    <t>PRSO202401106</t>
  </si>
  <si>
    <t>208 RIDER RACE BND, HOLLY SPRINGS, NC 27540</t>
  </si>
  <si>
    <t>Solar Installation of 7.980 KW residential roof-mounted PV system and One Tesla Power Wall Battery Backup at 208 Rider Race Bend Holly Springs NC 27540.</t>
  </si>
  <si>
    <t>PRSO202401114</t>
  </si>
  <si>
    <t>109 Darter ST, HOLLY SPRINGS, NC 27540</t>
  </si>
  <si>
    <t>96</t>
  </si>
  <si>
    <t>PRSO202401173</t>
  </si>
  <si>
    <t>608 SAGE OAK LN, HOLLY SPRINGS, NC 27540</t>
  </si>
  <si>
    <t>Installation of roof mounted solar panels array via DOI opt 2 and Install of (1) Tesla power wall 3</t>
  </si>
  <si>
    <t>1498</t>
  </si>
  <si>
    <t>PRSO202401182</t>
  </si>
  <si>
    <t>221 ACORN CROSSING RD, HOLLY SPRINGS, NC 27540</t>
  </si>
  <si>
    <t>Solar Installation of 10.200 KW Residential Roof-Mounted PV System and One Tesla Power Wall Battery Backup at 221 Acorn Crossing Rd, Holly Springs, NC, 27540.</t>
  </si>
  <si>
    <t>1892</t>
  </si>
  <si>
    <t>PRSO202401187</t>
  </si>
  <si>
    <t>433 PALMER POINTE WAY, HOLLY SPRINGS, NC 27540</t>
  </si>
  <si>
    <t>Solar Installation of 9.350 KW Residential Roof-Mounted PV System and One Tesla Power Wall Battery Backup at 433 Palmer Pointe Way Holly Springs NC 27540.</t>
  </si>
  <si>
    <t>1928</t>
  </si>
  <si>
    <t>PRSO202401198</t>
  </si>
  <si>
    <t>513 OAKS END DR, HOLLY SPRINGS, NC 27540</t>
  </si>
  <si>
    <t>Solar Installation of 10.200 KW Residential Roof-Mounted PV System and One Tesla Power Wall Battery Backup at 513 Oaks End Drive Holly Springs NC 27540.</t>
  </si>
  <si>
    <t>1513</t>
  </si>
  <si>
    <t>PRSO202401213</t>
  </si>
  <si>
    <t>245 ARCTIC RIDGE WAY, HOLLY SPRINGS, NC 27540</t>
  </si>
  <si>
    <t>5.1 kW PV Solar Panel Installation on Roof</t>
  </si>
  <si>
    <t>BRIDGEWATER</t>
  </si>
  <si>
    <t>144</t>
  </si>
  <si>
    <t>PRSO202401246</t>
  </si>
  <si>
    <t>509 RESSLER ST, HOLLY SPRINGS, NC 27540</t>
  </si>
  <si>
    <t>557</t>
  </si>
  <si>
    <t>PRSO202401261</t>
  </si>
  <si>
    <t>649 SALMONBERRY DR, HOLLY SPRINGS, NC 27540</t>
  </si>
  <si>
    <t>252</t>
  </si>
  <si>
    <t>PRSO202401280</t>
  </si>
  <si>
    <t>208 LONGWALL DR, HOLLY SPRINGS, NC 27540</t>
  </si>
  <si>
    <t>247</t>
  </si>
  <si>
    <t>PRSO202401310</t>
  </si>
  <si>
    <t>512 DARTER ST, HOLLY SPRINGS, NC 27540</t>
  </si>
  <si>
    <t>55</t>
  </si>
  <si>
    <t>PRSO202401352</t>
  </si>
  <si>
    <t>129 SWEET VINE WAY, HOLLY SPRINGS, NC 27540</t>
  </si>
  <si>
    <t>Solar Installation of 11.900 KW Residential Roof-Mounted PV System and One Tesla Power Wall Battery Backup at 129 Sweet Vine Way Holly Springs NC 27540.</t>
  </si>
  <si>
    <t>1661</t>
  </si>
  <si>
    <t>PRSO202401363</t>
  </si>
  <si>
    <t>116 TUTTLE TRL, HOLLY SPRINGS, NC 27540</t>
  </si>
  <si>
    <t>INSTALLATION OF ROOFTOP MOUNTED PHOTOVOLTAIC SOLAR SYSTEM</t>
  </si>
  <si>
    <t>518</t>
  </si>
  <si>
    <t>PRSO202401379</t>
  </si>
  <si>
    <t>124 CAROVA BND, APEX, NC 27539</t>
  </si>
  <si>
    <t>Carolina Springs</t>
  </si>
  <si>
    <t>6</t>
  </si>
  <si>
    <t>PRSO202401384</t>
  </si>
  <si>
    <t>129 PALMER POINTE WAY, HOLLY SPRINGS, NC 27540</t>
  </si>
  <si>
    <t>Solar Installation of 9.350 KW Residential Roof-Mounted PV System and One Tesla Power Wall Battery Backup at 129 Palmer Pointe Way Holly Springs NC 27540.</t>
  </si>
  <si>
    <t>1819</t>
  </si>
  <si>
    <t>PRSO202401400</t>
  </si>
  <si>
    <t>404 SILENT COVE LN, HOLLY SPRINGS, NC 27540</t>
  </si>
  <si>
    <t>65</t>
  </si>
  <si>
    <t>PRSO202401425</t>
  </si>
  <si>
    <t>740 SAGE OAK LN, HOLLY SPRINGS, NC 27540</t>
  </si>
  <si>
    <t>Installation of rooftop mounted photovoltaic solar system</t>
  </si>
  <si>
    <t>1635</t>
  </si>
  <si>
    <t>PRSO202401475</t>
  </si>
  <si>
    <t>232 SWEETBRIAR ROSE CT, HOLLY SPRINGS, NC 27540</t>
  </si>
  <si>
    <t>151</t>
  </si>
  <si>
    <t>Townhouse</t>
  </si>
  <si>
    <t>June 2024</t>
  </si>
  <si>
    <t>PRSO202401456</t>
  </si>
  <si>
    <t>116 WONDERBERRY WAY, HOLLY SPRINGS, NC 27540</t>
  </si>
  <si>
    <t>Installing 20 roof mounted solar panels</t>
  </si>
  <si>
    <t>PRSO202401499</t>
  </si>
  <si>
    <t>108 MATTOCK CT, HOLLY SPRINGS, NC 27540</t>
  </si>
  <si>
    <t>Solar Installation of 9.240 KW Residential Roof-Mounted PV System and One Tesla Power Wall Battery Backup at 108 Mattock Ct. Holly Springs, NC 27540.
Need service change inspection for Backup Gateway Installation. 
(Service Side Work: Power Drop Required)</t>
  </si>
  <si>
    <t>PRSO202401503</t>
  </si>
  <si>
    <t>205 LONGWALL DR, HOLLY SPRINGS, NC 27540</t>
  </si>
  <si>
    <t>PRSO202401504</t>
  </si>
  <si>
    <t>113 CALVANDER LN, APEX, NC 27539</t>
  </si>
  <si>
    <t>PRSO202401564</t>
  </si>
  <si>
    <t>448 TRINITY CREEK DR, HOLLY SPRINGS, NC 27540</t>
  </si>
  <si>
    <t>Installing roof mounted grid tied solar.</t>
  </si>
  <si>
    <t>Emerald Energy LLC, Address:PO Box 99031, Phone:(919) 247-3670</t>
  </si>
  <si>
    <t>PRSO202401565</t>
  </si>
  <si>
    <t>421 TRINITY CREEK DR, HOLLY SPRINGS, NC 27540</t>
  </si>
  <si>
    <t>PRSO202401596</t>
  </si>
  <si>
    <t>113 CAROVA BND, APEX, NC 27539</t>
  </si>
  <si>
    <t>PRSO202401621</t>
  </si>
  <si>
    <t>112 TUTTLE TRL, HOLLY SPRINGS, NC 27540</t>
  </si>
  <si>
    <t>Installing 23 roof mounted solar panels</t>
  </si>
  <si>
    <t>PRSO202401654</t>
  </si>
  <si>
    <t>148 CAROVA BND, APEX, NC 27539</t>
  </si>
  <si>
    <t>PRSO202401677</t>
  </si>
  <si>
    <t>720 RESSLER ST, HOLLY SPRINGS, NC 27540</t>
  </si>
  <si>
    <t>Installation of roof mounted solar panels array via DOI opt 2 and Install of (1) Tesla power wall 3.</t>
  </si>
  <si>
    <t>PRSO202401680</t>
  </si>
  <si>
    <t>205 LARKHAVEN PL, APEX, NC 27539</t>
  </si>
  <si>
    <t>Installation of Roof Mounted Solar Panels &amp; Energy Storage:
(36) Hanwha Q-Cells Q.TRON M-G2+425W black solar panels
(1) Tesla Powerwall 3 (unit has internal inverter built in)
(1) Tesla Back Up Gateway (ATS)</t>
  </si>
  <si>
    <t>WOODCREEK</t>
  </si>
  <si>
    <t>PRSO202401687</t>
  </si>
  <si>
    <t>133 SERENATA DR, HOLLY SPRINGS, NC 27540</t>
  </si>
  <si>
    <t>PRSO202401701</t>
  </si>
  <si>
    <t>113 BASKERVILLE CT, HOLLY SPRINGS, NC 27540</t>
  </si>
  <si>
    <t>Solar Installation of 10.200 KW Residential Roof-Mounted PV System and One Tesla Power Wall Battery Backup at 113 Baskerville Ct Holly Springs NC 27540.</t>
  </si>
  <si>
    <t>PRSO202401725</t>
  </si>
  <si>
    <t>124 SOUTHERLAND SHIRE LN, HOLLY SPRINGS, NC 27540</t>
  </si>
  <si>
    <t>PRSO202401727</t>
  </si>
  <si>
    <t>133 CRAMERTON DR, HOLLY SPRINGS, NC 27540</t>
  </si>
  <si>
    <t>The Mills at Avent Ferry</t>
  </si>
  <si>
    <t>PRSO202401763</t>
  </si>
  <si>
    <t>113 SUNSTREAM CT, HOLLY SPRINGS, NC 27540</t>
  </si>
  <si>
    <t>Installation of 18 residential solar panels on rooftop</t>
  </si>
  <si>
    <t>Beam Solar, Address:1231 Shields Road, Suite 5, Phone:(980) 209-1463</t>
  </si>
  <si>
    <t>PRSO202401784</t>
  </si>
  <si>
    <t>101 BASALT RIDGE DR, HOLLY SPRINGS, NC 27540</t>
  </si>
  <si>
    <t>PRSO202401791</t>
  </si>
  <si>
    <t>205 MAGNOLIA MEADOW WAY, HOLLY SPRINGS, NC 27540</t>
  </si>
  <si>
    <t>Residential Roof Integrated PV Solar Shingle System installation/system size 2.024kw/PV Shingles (44) GAF Energy Timberline Solar ES/Inverter (1) Delta M4-TL-US/ (1) 20A Circuit Breaker</t>
  </si>
  <si>
    <t>HOLLY GLEN</t>
  </si>
  <si>
    <t>GAF Energy LLC, Address:5981 Optical Court, Phone:(571) 409-0287</t>
  </si>
  <si>
    <t>105</t>
  </si>
  <si>
    <t>274</t>
  </si>
  <si>
    <t>305</t>
  </si>
  <si>
    <t>272</t>
  </si>
  <si>
    <t>516</t>
  </si>
  <si>
    <t>382</t>
  </si>
  <si>
    <t>564</t>
  </si>
  <si>
    <t>245</t>
  </si>
  <si>
    <t>1418</t>
  </si>
  <si>
    <t>212</t>
  </si>
  <si>
    <t>140</t>
  </si>
  <si>
    <t>639</t>
  </si>
  <si>
    <t>979</t>
  </si>
  <si>
    <t>July 2024</t>
  </si>
  <si>
    <t>PRSO202401814</t>
  </si>
  <si>
    <t>700 MORTON FARM RD, HOLLY SPRINGS, NC 27540</t>
  </si>
  <si>
    <t>Installing 15 roof mounted solar panels</t>
  </si>
  <si>
    <t>VALLEYFIELD</t>
  </si>
  <si>
    <t>Freedom Forever North Carolina, LLC, Address:415 Industrial Ct, Phone:(951) 746-5237</t>
  </si>
  <si>
    <t>PRSO202401823</t>
  </si>
  <si>
    <t>4016 LASSITER RD, HOLLY SPRINGS, NC 27540</t>
  </si>
  <si>
    <t>CASSIDY</t>
  </si>
  <si>
    <t>PRSO202401846</t>
  </si>
  <si>
    <t>209 MYSTIC PINE PL, APEX, NC 27539</t>
  </si>
  <si>
    <t>Installation of a PV, roof-mounted 8.500 kW solar system with 20 panels, 1 Tesla Powerwall &amp; 1 Tesla Energy Gateway (TEG) *SHUTDOWN REQUIRED TO INSTALL TEG*</t>
  </si>
  <si>
    <t>PRSO202401902</t>
  </si>
  <si>
    <t>353 FAXTON WAY, HOLLY SPRINGS, NC 27540</t>
  </si>
  <si>
    <t>Solar Installation of 6.800 KW Residential Roof-Mounted PV System and One Tesla Power Wall Battery Backup at 353 Faxton Way Holly Springs NC 27540.</t>
  </si>
  <si>
    <t>PRSO202401939</t>
  </si>
  <si>
    <t>204 MATTOCK CT, HOLLY SPRINGS, NC 27540</t>
  </si>
  <si>
    <t>Solar Installation of 7.650 KW Residential Roof-Mounted PV System and One Tesla Power Wall Battery Backup at 204 Mattock Ct Holly Springs NC 27540.
Need service change inspection for Backup Gateway Installation. 
(Service Side Work: Power Drop Required)</t>
  </si>
  <si>
    <t>PRSO202401940</t>
  </si>
  <si>
    <t>728 SAGE OAK LN, HOLLY SPRINGS, NC 27540</t>
  </si>
  <si>
    <t>Solar Installation of 9.775 KW Residential Roof-Mounted PV System and One Tesla Power Wall Battery Backup at 728 Sage Oak Lane Holly Springs NC 27540.
Need service change inspection for Backup Gateway Installation. 
(Service Side Work: Power Drop Required)</t>
  </si>
  <si>
    <t>PRSO202401943</t>
  </si>
  <si>
    <t>116 OBSTACLE AVE, HOLLY SPRINGS, NC 27540</t>
  </si>
  <si>
    <t>Solar Installation of 9.240 KW Residential Roof-Mounted PV System and One Tesla Power Wall Battery Backup at 116 Obstacle Ave Holly Springs NC 27540.
Need service change inspection for Backup Gateway Installation. 
(Service Side Work: Power Drop Required)</t>
  </si>
  <si>
    <t>PRSO202401971</t>
  </si>
  <si>
    <t>140 CAROVA BND, APEX, NC 27539</t>
  </si>
  <si>
    <t>PRSO202401977</t>
  </si>
  <si>
    <t>109 CAROVA BND, APEX, NC 27539</t>
  </si>
  <si>
    <t>PRSO202401980</t>
  </si>
  <si>
    <t>217 RIDER RACE BND, HOLLY SPRINGS, NC 27540</t>
  </si>
  <si>
    <t>Solar Installation of 10.080 KW Residential Roof-Mounted PV System and One Tesla Power Wall Battery Backup at 217 Rider Race Bend Holly Springs NC 27540.
Need service change inspection for Backup Gateway Installation. 
(Service Side Work: Power Drop Required)</t>
  </si>
  <si>
    <t>PRSO202401981</t>
  </si>
  <si>
    <t>616 ADDISON POND DR, HOLLY SPRINGS, NC 27540</t>
  </si>
  <si>
    <t>Solar Installation of 11.050 KW Residential Roof-Mounted PV System and One Tesla Power Wall Battery Backup at 616 Addison Pond Dr Holly Springs NC 27540.
Need service change inspection for Backup Gateway Installation. 
(Service Side Work: Power Drop Required)</t>
  </si>
  <si>
    <t>Addison's Pond</t>
  </si>
  <si>
    <t>PRSO202402025</t>
  </si>
  <si>
    <t>112 MATTOCK CT, HOLLY SPRINGS, NC 27540</t>
  </si>
  <si>
    <t>PRSO202402031</t>
  </si>
  <si>
    <t>109 TRAUTZ LN, HOLLY SPRINGS, NC 27540</t>
  </si>
  <si>
    <t>PRSO202402129</t>
  </si>
  <si>
    <t>301 CRAMERTON DR, HOLLY SPRINGS, NC 27540</t>
  </si>
  <si>
    <t>Solar Installation of 9.775 KW Residential Roof-Mounted PV System and One Tesla Power Wall Battery Backup at 301 Cramerton Drive Holly Springs NC 27540.</t>
  </si>
  <si>
    <t>PRSO202402164</t>
  </si>
  <si>
    <t>505 OCEAN JASPER DR, HOLLY SPRINGS, NC 27540</t>
  </si>
  <si>
    <t>Installation of roof mounted solar panels array via DOI opt 2 and Install of (1) Tesla power wall 3. Also, remove existing meter combo panel and replace with meter base that feeds energy management. Relocate all breakers from meter combo to new backed-up loads panel. Service drop inspection required.</t>
  </si>
  <si>
    <t>44</t>
  </si>
  <si>
    <t>88</t>
  </si>
  <si>
    <t>161</t>
  </si>
  <si>
    <t>396</t>
  </si>
  <si>
    <t>277</t>
  </si>
  <si>
    <t>1638</t>
  </si>
  <si>
    <t>34</t>
  </si>
  <si>
    <t>43</t>
  </si>
  <si>
    <t>90</t>
  </si>
  <si>
    <t>61</t>
  </si>
  <si>
    <t>275</t>
  </si>
  <si>
    <t>35</t>
  </si>
  <si>
    <t>185</t>
  </si>
  <si>
    <t>176</t>
  </si>
  <si>
    <t>August 2024</t>
  </si>
  <si>
    <t>PRSO202402108</t>
  </si>
  <si>
    <t>116 MOORE HILL WAY, HOLLY SPRINGS, NC 27540</t>
  </si>
  <si>
    <t>Installing 18 roof mounted solar panels and Battery backup</t>
  </si>
  <si>
    <t>PRSO202402241</t>
  </si>
  <si>
    <t>158 TRINITY CREEK DR, HOLLY SPRINGS, NC 27540</t>
  </si>
  <si>
    <t>Solar Installation of 8.600 KW Residential Roof-Mounted PV System and One Tesla Power Wall Battery Backup at 158 Trinity Creek Dr Holly Springs NC 27540.
Need service change inspection for Backup Gateway Installation. 
(Service Side Work: Power Drop Required)</t>
  </si>
  <si>
    <t>125</t>
  </si>
  <si>
    <t>PRSO202402294</t>
  </si>
  <si>
    <t>212 BROOKBERRY RD, HOLLY SPRINGS, NC 27540</t>
  </si>
  <si>
    <t>Installation of Roof Mounted Solar Panels &amp; Battery Storage: (22) Q.TRON M-G2+425W solar panels - (1) Tesla Powerwall 3 battery - (1) Tesla Backup Gateway 2 (ATS)</t>
  </si>
  <si>
    <t>127</t>
  </si>
  <si>
    <t>PRSO202402298</t>
  </si>
  <si>
    <t>112 BROAD HOLLOW ST, HOLLY SPRINGS, NC 27540</t>
  </si>
  <si>
    <t>Solar Installation of 11.180 KW Residential Roof-Mounted PV System and One Tesla Power Wall Battery Backup at 112 Broad Hollow Street Holly Springs NC 27540.
Need service change inspection for Backup Gateway Installation. 
(Service Side Work: Power Drop Required)</t>
  </si>
  <si>
    <t>73</t>
  </si>
  <si>
    <t>PRSO202402360</t>
  </si>
  <si>
    <t>432 TRINITY CREEK DR, HOLLY SPRINGS, NC 27540</t>
  </si>
  <si>
    <t>6.44 kW PV Solar Panel Installation on Roof</t>
  </si>
  <si>
    <t>268</t>
  </si>
  <si>
    <t>PRSO202402370</t>
  </si>
  <si>
    <t>425 RAMSOURS MILL DR, HOLLY SPRINGS, NC 27540</t>
  </si>
  <si>
    <t>Roof Mounted Solar Installation on existing roof.</t>
  </si>
  <si>
    <t>211</t>
  </si>
  <si>
    <t>PRSO202402400</t>
  </si>
  <si>
    <t>445 CHICKASAW PLUM DR, HOLLY SPRINGS, NC 27540</t>
  </si>
  <si>
    <t>Installing roof mounted, grid-tied solar and battery storage.</t>
  </si>
  <si>
    <t>PRSO202402417</t>
  </si>
  <si>
    <t>212 LONGWALL DR, HOLLY SPRINGS, NC 27540</t>
  </si>
  <si>
    <t>Installation of 8.4 kW roof mounted PV solar system via DOI opt 2 coupled with of (1) Tesla Powerwall 3 battery. Power drop service inspection will be required for day of installation..</t>
  </si>
  <si>
    <t>248</t>
  </si>
  <si>
    <t>PRSO202402421</t>
  </si>
  <si>
    <t>112 SAGE OAK LN, HOLLY SPRINGS, NC 27540</t>
  </si>
  <si>
    <t>Solar Installation of 11.610 KW Residential Roof-Mounted PV System and One Tesla Power Wall Battery Backup at 112 Sage Oak Lane Holly Springs NC 27540.
Need service change inspection for Backup Gateway Installation. 
(Service Side Work: Power Drop Required)</t>
  </si>
  <si>
    <t>1709</t>
  </si>
  <si>
    <t>PRSO202402434</t>
  </si>
  <si>
    <t>412 SHOREHOUSE WAY, HOLLY SPRINGS, NC 27540</t>
  </si>
  <si>
    <t>installation of roof mounted solar panels (31 panels) and a Tesla Powerwall battery</t>
  </si>
  <si>
    <t>Overlook at Holly Glen</t>
  </si>
  <si>
    <t>67</t>
  </si>
  <si>
    <t>Renu Energy Solutions, Address:801 Pressley Rd, 100</t>
  </si>
  <si>
    <t>PRSO202402456</t>
  </si>
  <si>
    <t>112 BELLS WALK CT, HOLLY SPRINGS, NC 27540</t>
  </si>
  <si>
    <t>installation of 21 roof mounted solar panels as well as a tesla powerwall 3 energy storage systems and a Tesla gateway</t>
  </si>
  <si>
    <t>WESCOTT</t>
  </si>
  <si>
    <t>PRSO202402515</t>
  </si>
  <si>
    <t>233 CRESSIDA WOODS DR, HOLLY SPRINGS, NC 27540</t>
  </si>
  <si>
    <t>Solar Installation of 11.180 KW Residential Roof-Mounted PV System and One Tesla Power Wall Battery Backup at 233 Cressida Woods Dr Holly Springs , NC 27540. Need service change inspection for Backup Gateway Installation. 
(Service Side Work: Power Drop Required)</t>
  </si>
  <si>
    <t>436</t>
  </si>
  <si>
    <t>PRSO202402517</t>
  </si>
  <si>
    <t>101 MALMEDY DR, HOLLY SPRINGS, NC 27540</t>
  </si>
  <si>
    <t>Residential roof-mounted solar installation of 19 425W panels with Tesla battery backup</t>
  </si>
  <si>
    <t>ARBOR CREEK</t>
  </si>
  <si>
    <t>29</t>
  </si>
  <si>
    <t>Scott Betts &amp; Son Inc., Address:121 S Railroad St</t>
  </si>
  <si>
    <t>PRSO202402613</t>
  </si>
  <si>
    <t>117 LONGWALL DR, HOLLY SPRINGS, NC 27540</t>
  </si>
  <si>
    <t>7.82 kW PV Solar Panel Installation on Roof - 17 panels</t>
  </si>
  <si>
    <t>302</t>
  </si>
  <si>
    <t>PRSO202402630</t>
  </si>
  <si>
    <t>100 BROAD HOLLOW ST, HOLLY SPRINGS, NC 27540</t>
  </si>
  <si>
    <t>Solar Installation of 8.600 KW Residential Roof-Mounted PV System and One Tesla Power Wall Battery Backup at 100 Broad Hollow St Holly Springs, NC 27540.
Need service change inspection for Backup Gateway Installation. 
(Service Side Work: Power Drop Required)</t>
  </si>
  <si>
    <t>76</t>
  </si>
  <si>
    <t>PRSO202402644</t>
  </si>
  <si>
    <t>209 RIDER RACE BND, HOLLY SPRINGS, NC 27540</t>
  </si>
  <si>
    <t>Solar Installation of 8.600 KW Residential Roof-Mounted PV System and One Tesla Power Wall Battery Backup at 209 Rider race bnd Holly Springs, NC 27540.
Need service change inspection for Backup Gateway Installation. 
(Service Side Work: Power Drop Required)</t>
  </si>
  <si>
    <t>92</t>
  </si>
  <si>
    <t>PRSO202402646</t>
  </si>
  <si>
    <t>528 AINTREE AVE, HOLLY SPRINGS, NC 27540</t>
  </si>
  <si>
    <t>Solar Installation of 8.600 KW Residential Roof-Mounted PV System and One Tesla Power Wall Battery Backup at 528 Aintree Ave Holly Springs, NC 27540.
Need service change inspection for Backup Gateway Installation. 
(Service Side Work: Power Drop Required)</t>
  </si>
  <si>
    <t>83</t>
  </si>
  <si>
    <t>PRSO202402652</t>
  </si>
  <si>
    <t>512 AINTREE AVE, HOLLY SPRINGS, NC 27540</t>
  </si>
  <si>
    <t>Solar Installation of 8.600 KW Residential Roof-Mounted PV System and One Tesla Power Wall Battery Backup at 512 Aintree Ave Holly Springs, NC 27540.
Need service change inspection for Backup Gateway Installation. 
(Service Side Work: Power Drop Required)</t>
  </si>
  <si>
    <t>79</t>
  </si>
  <si>
    <t>PRSO202402653</t>
  </si>
  <si>
    <t>216 TERRA BELLA LN, HOLLY SPRINGS, NC 27540</t>
  </si>
  <si>
    <t>Solar Installation of 11.180 KW Residential Roof-Mounted PV System and One Tesla Power Wall Battery Backup at 216 Terra Bella Ln Holly Springs, NC 27540.
Need service change inspection for Backup Gateway Installation. 
(Service Side Work: Power Drop Required)</t>
  </si>
  <si>
    <t>261</t>
  </si>
  <si>
    <t>PRSO202402667</t>
  </si>
  <si>
    <t>308 SOUTHERLAND SHIRE LN, HOLLY SPRINGS, NC 27540</t>
  </si>
  <si>
    <t>Solar Installation of 11.180 KW Residential Roof-Mounted PV System and One Tesla Power Wall Battery Backup at 308 Southerland Shire Lane Holly Springs, NC 27540.
Need service change inspection for Backup Gateway Installation. 
(Service Side Work: Power Drop Required)</t>
  </si>
  <si>
    <t>273</t>
  </si>
  <si>
    <t>PRSO202402687</t>
  </si>
  <si>
    <t>216 SOUTHERLAND SHIRE LN, HOLLY SPRINGS, NC 27540</t>
  </si>
  <si>
    <t>Solar Installation of 11.180 KW Residential Roof-Mounted PV System and One Tesla Power Wall Battery Backup at 216 Southerland Shire Ln Holly Springs, NC 27540.
Need service change inspection for Backup Gateway Installation. 
(Service Side Work: Power Drop Required)</t>
  </si>
  <si>
    <t>217</t>
  </si>
  <si>
    <t>PRSO202402690</t>
  </si>
  <si>
    <t>408 HONEYRIDGE LN, HOLLY SPRINGS, NC 27540</t>
  </si>
  <si>
    <t>installation of roof mounted solar panels (27) and a tesla powerwall3 energy storage system and gateway</t>
  </si>
  <si>
    <t>1280</t>
  </si>
  <si>
    <t>PRSO202402721</t>
  </si>
  <si>
    <t>108 SOUTHERLAND SHIRE LN, HOLLY SPRINGS, NC 27540</t>
  </si>
  <si>
    <t>Solar Installation of 11.180KW Residential Roof-Mounted PV System and One Tesla Power Wall Battery Backup at 108 Southerland Shire Ln Holly Springs NC 27540.
Need service change inspection for Backup Gateway Installation. 
(Service Side Work: Power Drop Required)</t>
  </si>
  <si>
    <t>208</t>
  </si>
  <si>
    <t>PRSO202402746</t>
  </si>
  <si>
    <t>128 SERENATA DR, HOLLY SPRINGS, NC 27540</t>
  </si>
  <si>
    <t>Solar Installation of 11.180 KW Residential Roof-Mounted PV System and One Tesla Power Wall Battery Backup at 128 Serenata Dr Holly Springs, NC 27540.
Need service change inspection for Backup Gateway Installation. 
(Service Side Work: Power Drop Required)</t>
  </si>
  <si>
    <t>256</t>
  </si>
  <si>
    <t>September 2024</t>
  </si>
  <si>
    <t>October 2024</t>
  </si>
  <si>
    <t>PRSO202402627</t>
  </si>
  <si>
    <t>212 RIDER RACE BND, HOLLY SPRINGS, NC 27540</t>
  </si>
  <si>
    <t>Solar Installation of 8.600 KW Residential Roof-Mounted PV System and One Tesla Power Wall Battery Backup at 212 Rider Race Bend Holly Springs, NC 27540.
Need service change inspection for Backup Gateway Installation. 
(Service Side Work: Power Drop Required)</t>
  </si>
  <si>
    <t>PRSO202402744</t>
  </si>
  <si>
    <t>109 CALVANDER LN, APEX, NC 27539</t>
  </si>
  <si>
    <t>Solar Installation of 9.200 KW Residential Roof-Mounted PV System and One Tesla Power Wall Battery Backup at 109 Calvander Lane Apex, NC 27539.
Need service change inspection for Backup Gateway Installation. 
(Service Side Work: Power Drop Required)</t>
  </si>
  <si>
    <t>109</t>
  </si>
  <si>
    <t>PRSO202402798</t>
  </si>
  <si>
    <t>101 SERENATA DR, HOLLY SPRINGS, NC 27540</t>
  </si>
  <si>
    <t>Solar Installation of 8.600 KW Residential Roof-Mounted PV System and One Tesla Power Wall Battery Backup at 101 Serenata Dr Holly Springs, NC 27540.
Need service change inspection for Backup Gateway Installation. 
(Service Side Work: Power Drop Required)</t>
  </si>
  <si>
    <t>101</t>
  </si>
  <si>
    <t>PRSO202402799</t>
  </si>
  <si>
    <t>229 RIDER RACE BND, HOLLY SPRINGS, NC 27540</t>
  </si>
  <si>
    <t>Solar Installation of 8.600 KW Residential Roof-Mounted PV System and One Tesla Power Wall Battery Backup at 229 Rider Race Bend Holly Springs, NC 27540.
Need service change inspection for Backup Gateway Installation. 
(Service Side Work: Power Drop Required)</t>
  </si>
  <si>
    <t>229</t>
  </si>
  <si>
    <t>PRSO202402855</t>
  </si>
  <si>
    <t>221 TERRA BELLA LN, HOLLY SPRINGS, NC 27540</t>
  </si>
  <si>
    <t>9.2 kW PV Solar Panel Installation on Roof</t>
  </si>
  <si>
    <t>221</t>
  </si>
  <si>
    <t>PRSO202402859</t>
  </si>
  <si>
    <t>105 BASALT RIDGE DR, HOLLY SPRINGS, NC 27540</t>
  </si>
  <si>
    <t>Solar Installation of 7.560 KW Residential Roof-Mounted PV System and One Tesla Power Wall Battery Backup at 105 Basalt Ridge Dr Holly Springs, NC 27540.
We need a residential change of service inspection for the backup gateway installation.
(Service Side Work: Power Drop Required)</t>
  </si>
  <si>
    <t>PRSO202402868</t>
  </si>
  <si>
    <t>324 ATWOOD DR, HOLLY SPRINGS, NC 27540</t>
  </si>
  <si>
    <t>Solar Installation of 11.180 KW Residential Roof-Mounted PV System and One Tesla Power Wall Battery Backup at 324 Atwood Dr Holly Springs, NC 27540.
We need a residential change of service inspection for the backup gateway installation.
(Service Side Work: Power Drop Required)</t>
  </si>
  <si>
    <t>WILDWOOD</t>
  </si>
  <si>
    <t>324</t>
  </si>
  <si>
    <t>PRSO202402888</t>
  </si>
  <si>
    <t>464 WHITE MULBERRY LN, HOLLY SPRINGS, NC 27540</t>
  </si>
  <si>
    <t>Installation of a roof-mounted 6.88 kW solar PV system
consisting of 16 modules and 1 Tesla inverter/1 battery
combination</t>
  </si>
  <si>
    <t>Regency</t>
  </si>
  <si>
    <t>464</t>
  </si>
  <si>
    <t>PRSO202402894</t>
  </si>
  <si>
    <t>408 CAHORS TRL, HOLLY SPRINGS, NC 27540</t>
  </si>
  <si>
    <t>Solar Installation of 10.580 KW Residential Roof-Mounted PV System and One Tesla Power Wall Battery Backup at 408 Cahors Trail Holly Springs, NC 27540.
We need a residential change of service inspection for the backup gateway installation.
(Service Side Work: Power Drop Required)</t>
  </si>
  <si>
    <t>HOLLY POINTE</t>
  </si>
  <si>
    <t>408</t>
  </si>
  <si>
    <t>PRSO202402912</t>
  </si>
  <si>
    <t>321 TRAUTZ LN, HOLLY SPRINGS, NC 27540</t>
  </si>
  <si>
    <t>Installation of roof mounted solar system consisting of 21 modules and 1 Tesla inverter/battery combination</t>
  </si>
  <si>
    <t>321</t>
  </si>
  <si>
    <t>PRSO202402920</t>
  </si>
  <si>
    <t>301 LEDGE MANOR DR, HOLLY SPRINGS, NC 27540</t>
  </si>
  <si>
    <t>installation of roof mounted solar panels as well as a tesla powerwall 3 backup battery and related gateway</t>
  </si>
  <si>
    <t>301</t>
  </si>
  <si>
    <t>PRSO202402945</t>
  </si>
  <si>
    <t>Installing Roof Mounted, Grid-Tied Solar with Battery Storage.</t>
  </si>
  <si>
    <t>432</t>
  </si>
  <si>
    <t>PRSO202402949</t>
  </si>
  <si>
    <t>100 HARES CORNER WAY, HOLLY SPRINGS, NC 27540</t>
  </si>
  <si>
    <t>Solar Installation of 7.560 KW Residential Roof-Mounted PV System and One Tesla Power Wall Battery Backup at 100 Hares Corner Way Holly Springs NC 27540.</t>
  </si>
  <si>
    <t>100</t>
  </si>
  <si>
    <t>PRSO202402971</t>
  </si>
  <si>
    <t>100 SAGE THRUSH BND, HOLLY SPRINGS, NC 27540</t>
  </si>
  <si>
    <t>Roof mounted, grid-tied solar with battery storage.</t>
  </si>
  <si>
    <t>PRSO202402977</t>
  </si>
  <si>
    <t>108 TEXANNA WAY, HOLLY SPRINGS, NC 27540</t>
  </si>
  <si>
    <t>Solar Installation of 11.610 KW Residential Roof-Mounted PV System and One Tesla Power Wall Battery Backup at 108 Texanna Way Holly Springs, NC 27540.
We need a residential change of service inspection for the backup gateway installation.
(Service Side Work: Power Drop Required)</t>
  </si>
  <si>
    <t>Braxton Village PUD</t>
  </si>
  <si>
    <t>108</t>
  </si>
  <si>
    <t>PRSO202402979</t>
  </si>
  <si>
    <t>132 IRONCREEK PL, APEX, NC 27539</t>
  </si>
  <si>
    <t>Solar Installation of 6.900 KW Residential Roof-Mounted PV System and One Tesla Power Wall Battery Backup at 132 Ironcreek Pl Apex, NC 27539.
We need a residential change of service inspection for the backup gateway installation.
(Service Side Work: Power Drop Required)</t>
  </si>
  <si>
    <t>132</t>
  </si>
  <si>
    <t>November 2024</t>
  </si>
  <si>
    <t>PRSO202403032</t>
  </si>
  <si>
    <t>104 SANDERS CT, HOLLY SPRINGS, NC 27540</t>
  </si>
  <si>
    <t>Installation of Roof Mounted Solar Panels | Solar PV Expansion to an existing system</t>
  </si>
  <si>
    <t>365</t>
  </si>
  <si>
    <t>PRSO202403108</t>
  </si>
  <si>
    <t>312 RESSLER ST, HOLLY SPRINGS, NC 27540</t>
  </si>
  <si>
    <t>Roof Mounted PV Solar Installation with 4 units of solar energy/battery storage</t>
  </si>
  <si>
    <t>504</t>
  </si>
  <si>
    <t>PRSO202403148</t>
  </si>
  <si>
    <t>113 TIGUAN CT, HOLLY SPRINGS, NC 27540</t>
  </si>
  <si>
    <t>Solar Installation of 8.170 KW Residential Roof-Mounted PV System and One Tesla Power Wall Battery Backup at 113 Tiguan Ct Holly Springs NC 27540.
We need a residential change of service inspection for the backup gateway installation.
(Service Side Work: Power Drop Required)</t>
  </si>
  <si>
    <t>PRSO202403150</t>
  </si>
  <si>
    <t>205 SOUTHERLAND SHIRE LN, HOLLY SPRINGS, NC 27540</t>
  </si>
  <si>
    <t>Solar Installation of 10.920 KW Residential Roof-Mounted PV System and One Tesla Power Wall Battery Backup at 205 Southerland Shire Ln Holly Springs, NC 27540.</t>
  </si>
  <si>
    <t>289</t>
  </si>
  <si>
    <t>PRSO202403153</t>
  </si>
  <si>
    <t>105 WHITE CEDAR RUN, HOLLY SPRINGS, NC 27540</t>
  </si>
  <si>
    <t>Installation of (16) residential solar panels on rooftop with new ENPHASE ENCHARGE 5P BATTERY</t>
  </si>
  <si>
    <t>Oakhall PUD</t>
  </si>
  <si>
    <t>25</t>
  </si>
  <si>
    <t>PRSO202403154</t>
  </si>
  <si>
    <t>508 ANCIENT OAKS DR, HOLLY SPRINGS, NC 27540</t>
  </si>
  <si>
    <t>Installation of (20) residential solar panels on rooftop with sub panel upgrade to 125A</t>
  </si>
  <si>
    <t>563</t>
  </si>
  <si>
    <t>PRSO202403194</t>
  </si>
  <si>
    <t>216 DAISY GROVE LN, HOLLY SPRINGS, NC 27540</t>
  </si>
  <si>
    <t>Roof mounted solar system (9.2 kW DC) with Tesla Solar Powerwall 3 Energy Storage System (ESS).</t>
  </si>
  <si>
    <t>2018 MARKET</t>
  </si>
  <si>
    <t>278</t>
  </si>
  <si>
    <t>PRSO202403225</t>
  </si>
  <si>
    <t>144 ALUMROOT RD, HOLLY SPRINGS, NC 27540</t>
  </si>
  <si>
    <t>Solar Installation of 9.200 KW Residential Roof-Mounted PV System and One Tesla Power Wall Battery Backup at 144 Alumroot Rd. Holly Springs, NC 27540.
We need a residential change of service inspection for the backup gateway installation.
(Service Side Work: Power Drop Required)</t>
  </si>
  <si>
    <t>PRSO202403239</t>
  </si>
  <si>
    <t>208 CRESSIDA WOODS DR, HOLLY SPRINGS, NC 27540</t>
  </si>
  <si>
    <t>Roof Mounted PV Solar Installation with 1 unit of solar energy/battery</t>
  </si>
  <si>
    <t>447</t>
  </si>
  <si>
    <t>PRSO202403254</t>
  </si>
  <si>
    <t>Solar Installation of 13.800 KW Residential Roof-Mounted PV System and One Tesla Power Wall Battery Backup at 425 Ramsours Mill Dr Holly Springs, NC 27540.
We need a residential change of service inspection for the backup gateway installation.
(Service Side Work: Power Drop Required)</t>
  </si>
  <si>
    <t>PRSO202403308</t>
  </si>
  <si>
    <t>112 GABBRO PL, HOLLY SPRINGS, NC 27540</t>
  </si>
  <si>
    <t>Solar Installation of 7.560 KW Residential Roof-Mounted PV System and One Tesla Power Wall Battery Backup at 112 Gabbro Pl Holly Springs, NC 27540.
We need a residential change of service inspection for the backup gateway installation.
(Service Side Work: Power Drop Required)</t>
  </si>
  <si>
    <t>170</t>
  </si>
  <si>
    <t>Top Tier Solar Solutions, LLC, Address:1530 Center Park Dr, Phone:(704) 777-7611</t>
  </si>
  <si>
    <t>Bluffs at Morgan Park</t>
  </si>
  <si>
    <t>Freedom Solar, LLC, Address:4502 Bennett Memorial Rd, Phone:(512) 220-8203</t>
  </si>
  <si>
    <t>Status</t>
  </si>
  <si>
    <t>PRSO202403315</t>
  </si>
  <si>
    <t>176 CAROVA BND, APEX, NC 27539</t>
  </si>
  <si>
    <t>Installation of roof mounted solar panels array via DOI opt 2 and Install of (1) Tesla power wall 3. Also, same day utility reconnect inspection needed for service work before finals.</t>
  </si>
  <si>
    <t>19</t>
  </si>
  <si>
    <t>Permit(s) Issued</t>
  </si>
  <si>
    <t>PRSO202403351</t>
  </si>
  <si>
    <t>633 SALMONBERRY DR, HOLLY SPRINGS, NC 27540</t>
  </si>
  <si>
    <t>Installation of roof mounted solar panels array via DOI opt 2 and Install of (1) Tesla power wall 3. Also, same day utility reconnect inspection required for service work before finals.</t>
  </si>
  <si>
    <t>PRSO202403377</t>
  </si>
  <si>
    <t>417 OLD RIDE DR, HOLLY SPRINGS, NC 27540</t>
  </si>
  <si>
    <t>18x Jinko 425 (7.65 kW) with 1 Backup Tesla Gateway 3 with 1x Powerwall 3</t>
  </si>
  <si>
    <t>198</t>
  </si>
  <si>
    <t>Renewable Energy Design Group, Address:90 Beechwood Dr, Phone:(336) 671-1069</t>
  </si>
  <si>
    <t>PRSO202403378</t>
  </si>
  <si>
    <t>312 SASKATOON WAY, HOLLY SPRINGS, NC 27540</t>
  </si>
  <si>
    <t>Solar Installation of 8.820 KW Residential Roof-Mounted PV System and One Tesla Power Wall Battery Backup at 312 Saskatoon Way Holly Springs, NC 27540.
We need a residential change of service inspection for the backup gateway installation. (Service Side Work: Power Drop Required)</t>
  </si>
  <si>
    <t>152</t>
  </si>
  <si>
    <t>PRSO202403388</t>
  </si>
  <si>
    <t>637 SALMONBERRY DR, HOLLY SPRINGS, NC 27540</t>
  </si>
  <si>
    <t>255</t>
  </si>
  <si>
    <t>PRSO202403391</t>
  </si>
  <si>
    <t>321 SOUTHERLAND SHIRE LN, HOLLY SPRINGS, NC 27540</t>
  </si>
  <si>
    <t>276</t>
  </si>
  <si>
    <t>PRSO202403419</t>
  </si>
  <si>
    <t>652 SALMONBERRY DR, HOLLY SPRINGS, NC 27540</t>
  </si>
  <si>
    <t>Installation of 27-panel, 11.5 kW rooftop solar PV system with one Tesla battery. Temporary power cutoff required to install energy storage equipment.</t>
  </si>
  <si>
    <t>270</t>
  </si>
  <si>
    <t>Cape Fear Solar Systems LLC, Address:901 Martin St Unit A, Phone:(336) 404-0511</t>
  </si>
  <si>
    <t>PRSO202403421</t>
  </si>
  <si>
    <t>429 FAXTON WAY, HOLLY SPRINGS, NC 27540</t>
  </si>
  <si>
    <t>Installation of Roof Mounted Solar Panels &amp; Tesla Powerwall 3 Energy Storage</t>
  </si>
  <si>
    <t>388</t>
  </si>
  <si>
    <t>PRSO202403423</t>
  </si>
  <si>
    <t>625 SALMONBERRY DR, HOLLY SPRINGS, NC 27540</t>
  </si>
  <si>
    <t>258</t>
  </si>
  <si>
    <t>PRSO202403432</t>
  </si>
  <si>
    <t>108 OAKS END DR, HOLLY SPRINGS, NC 27540</t>
  </si>
  <si>
    <t>Roof mounted solar system (9.46 kW DC) with Tesla Powerwall 3 Energy Storage System</t>
  </si>
  <si>
    <t>1815</t>
  </si>
  <si>
    <t>PRSO202403445</t>
  </si>
  <si>
    <t>401 AINTREE AVE, HOLLY SPRINGS, NC 27540</t>
  </si>
  <si>
    <t>Solar Installation of 8.820 KW Residential Roof-Mounted PV System and One Tesla Power Wall Battery Backup at 401 Aintree Ave Holly Springs, NC 27540.</t>
  </si>
  <si>
    <t>13</t>
  </si>
  <si>
    <t>PRSO202403446</t>
  </si>
  <si>
    <t>313 SOUTHERLAND SHIRE LN, HOLLY SPRINGS, NC 27540</t>
  </si>
  <si>
    <t>Solar Installation of 8.280 KW Residential Roof-Mounted PV System and One Tesla Power Wall Battery Backup at 313 Southerland Shire Ln Holly Springs, NC 27540.</t>
  </si>
  <si>
    <t>PRSO202403447</t>
  </si>
  <si>
    <t>124 RIDER RACE BND, HOLLY SPRINGS, NC 27540</t>
  </si>
  <si>
    <t>Solar Installation of 8.820 KW Residential Roof-Mounted PV System and One Tesla Power Wall Battery Backup at 124 Rider Race Bend Holly Springs, NC 27540.</t>
  </si>
  <si>
    <t>50</t>
  </si>
  <si>
    <t>PRSO202403448</t>
  </si>
  <si>
    <t>513 AINTREE AVE, HOLLY SPRINGS, NC 27540</t>
  </si>
  <si>
    <t>Solar Installation of 8.820 KW Residential Roof-Mounted PV System and One Tesla Power Wall Battery Backup at 513 Aintree Ave Holly Springs, NC 27540.</t>
  </si>
  <si>
    <t>22</t>
  </si>
  <si>
    <t>PRSO202403449</t>
  </si>
  <si>
    <t>221 RIDER RACE BND, HOLLY SPRINGS, NC 27540</t>
  </si>
  <si>
    <t>Solar Installation of 8.820 KW Residential Roof-Mounted PV System and One Tesla Power Wall Battery Backup at 221 Rider Race Bend Holly Springs, NC 27540.</t>
  </si>
  <si>
    <t>89</t>
  </si>
  <si>
    <t>PRSO202403451</t>
  </si>
  <si>
    <t>104 OBSTACLE AVE, HOLLY SPRINGS, NC 27540</t>
  </si>
  <si>
    <t>Solar Installation of 10.500 KW Residential Roof-Mounted PV System and One Tesla Power Wall Battery Backup at 104 Obstacle Ave Holly Springs NC 27540.</t>
  </si>
  <si>
    <t>31</t>
  </si>
  <si>
    <t>PRSO202403477</t>
  </si>
  <si>
    <t>409 CHICKASAW PLUM DR, HOLLY SPRINGS, NC 27540</t>
  </si>
  <si>
    <t>installation of roof mounted solar panels and tesla battery backup system</t>
  </si>
  <si>
    <t>284</t>
  </si>
  <si>
    <t>Closed</t>
  </si>
  <si>
    <t>PRSO202403479</t>
  </si>
  <si>
    <t>121 STONENDER WAY, HOLLY SPRINGS, NC 27540</t>
  </si>
  <si>
    <t>PRSO202403480</t>
  </si>
  <si>
    <t>224 ELAM ST, HOLLY SPRINGS, NC 27540</t>
  </si>
  <si>
    <t>installation of a roof mount solar PV system consisting of 23 modules and 1 Powerwall 3 battery/inverter.</t>
  </si>
  <si>
    <t>2</t>
  </si>
  <si>
    <t>PRSO202403583</t>
  </si>
  <si>
    <t>1140 AVENT FERRY RD, HOLLY SPRINGS, NC 27540</t>
  </si>
  <si>
    <t>Installation of 25.74 kW-DC PV system on Fire Station #2 located at 1140 Avent Ferry Rd
*Town Project: No fees</t>
  </si>
  <si>
    <t>PRSO202403594</t>
  </si>
  <si>
    <t>629 SALMONBERRY DR, HOLLY SPRINGS, NC 27540</t>
  </si>
  <si>
    <t>257</t>
  </si>
  <si>
    <t>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</si>
</sst>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mm/dd/yy;@"/>
    <numFmt numFmtId="165" formatCode="&quot;$&quot;#,##0"/>
  </numFmts>
  <fonts count="5" x14ac:knownFonts="1">
    <font>
      <sz val="11"/>
      <name val="Calibri"/>
      <family val="2"/>
    </font>
    <font>
      <b/>
      <sz val="11"/>
      <name val="Calibri"/>
      <family val="2"/>
    </font>
    <font>
      <b/>
      <sz val="16"/>
      <name val="Calibri"/>
      <family val="2"/>
    </font>
    <font>
      <sz val="8"/>
      <name val="Calibri"/>
      <family val="2"/>
    </font>
    <font>
      <sz val="11"/>
      <color theme="1"/>
      <name val="Century Gothic"/>
      <family val="2"/>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2">
    <xf numFmtId="0" fontId="0" fillId="0" borderId="0"/>
    <xf numFmtId="0" fontId="4" fillId="0" borderId="0"/>
  </cellStyleXfs>
  <cellXfs count="29">
    <xf numFmtId="0" fontId="0" fillId="0" borderId="0" xfId="0"/>
    <xf numFmtId="14" fontId="0" fillId="0" borderId="0" xfId="0" applyNumberFormat="1"/>
    <xf numFmtId="0" fontId="0" fillId="0" borderId="0" xfId="0" applyAlignment="1">
      <alignment wrapText="1"/>
    </xf>
    <xf numFmtId="0" fontId="2" fillId="0" borderId="0" xfId="0" applyFont="1"/>
    <xf numFmtId="0" fontId="0" fillId="0" borderId="0" xfId="0" applyAlignment="1">
      <alignment horizontal="center"/>
    </xf>
    <xf numFmtId="0" fontId="0" fillId="0" borderId="0" xfId="0" applyAlignment="1">
      <alignment vertical="center"/>
    </xf>
    <xf numFmtId="8" fontId="0" fillId="0" borderId="0" xfId="0" applyNumberFormat="1" applyAlignment="1">
      <alignment vertical="center"/>
    </xf>
    <xf numFmtId="0" fontId="0" fillId="0" borderId="0" xfId="0" applyAlignment="1">
      <alignment vertical="center" wrapText="1"/>
    </xf>
    <xf numFmtId="0" fontId="1" fillId="0" borderId="0" xfId="0" applyFont="1" applyAlignment="1">
      <alignment vertical="center"/>
    </xf>
    <xf numFmtId="0" fontId="0" fillId="0" borderId="0" xfId="0" applyAlignment="1">
      <alignment horizontal="center" vertical="center"/>
    </xf>
    <xf numFmtId="0" fontId="1" fillId="2" borderId="0" xfId="0" applyFont="1" applyFill="1" applyAlignment="1">
      <alignment horizontal="center"/>
    </xf>
    <xf numFmtId="14" fontId="1" fillId="0" borderId="0" xfId="0" applyNumberFormat="1" applyFont="1" applyAlignment="1">
      <alignment vertical="center"/>
    </xf>
    <xf numFmtId="0" fontId="1" fillId="0" borderId="0" xfId="0" applyFont="1" applyAlignment="1">
      <alignment vertical="center" wrapText="1"/>
    </xf>
    <xf numFmtId="0" fontId="1" fillId="0" borderId="0" xfId="0" applyFont="1" applyAlignment="1">
      <alignment horizontal="center" vertical="center"/>
    </xf>
    <xf numFmtId="17" fontId="0" fillId="0" borderId="0" xfId="0" quotePrefix="1" applyNumberFormat="1"/>
    <xf numFmtId="0" fontId="1" fillId="2" borderId="0" xfId="0" applyFont="1" applyFill="1" applyAlignment="1">
      <alignment horizontal="center" vertical="center"/>
    </xf>
    <xf numFmtId="0" fontId="1" fillId="2" borderId="0" xfId="0" applyFont="1" applyFill="1" applyAlignment="1">
      <alignment horizontal="right"/>
    </xf>
    <xf numFmtId="0" fontId="2" fillId="0" borderId="0" xfId="0" applyFont="1" applyAlignment="1">
      <alignment horizontal="center"/>
    </xf>
    <xf numFmtId="164" fontId="0" fillId="0" borderId="0" xfId="0" applyNumberFormat="1" applyAlignment="1">
      <alignment vertical="center"/>
    </xf>
    <xf numFmtId="0" fontId="1" fillId="0" borderId="0" xfId="0" applyFont="1" applyAlignment="1">
      <alignment horizontal="center"/>
    </xf>
    <xf numFmtId="0" fontId="2" fillId="0" borderId="0" xfId="0" applyFont="1" applyAlignment="1">
      <alignment vertical="center"/>
    </xf>
    <xf numFmtId="0" fontId="2" fillId="0" borderId="0" xfId="0" quotePrefix="1" applyFont="1" applyAlignment="1">
      <alignment vertical="center"/>
    </xf>
    <xf numFmtId="14" fontId="1" fillId="0" borderId="0" xfId="0" applyNumberFormat="1" applyFont="1" applyAlignment="1">
      <alignment horizontal="center" vertical="center"/>
    </xf>
    <xf numFmtId="8" fontId="0" fillId="0" borderId="0" xfId="0" applyNumberFormat="1" applyAlignment="1">
      <alignment horizontal="center" vertical="center"/>
    </xf>
    <xf numFmtId="1" fontId="1" fillId="0" borderId="0" xfId="0" applyNumberFormat="1" applyFont="1" applyAlignment="1">
      <alignment horizontal="center"/>
    </xf>
    <xf numFmtId="165" fontId="0" fillId="0" borderId="0" xfId="0" applyNumberFormat="1"/>
    <xf numFmtId="165" fontId="0" fillId="0" borderId="0" xfId="0" applyNumberFormat="1" applyAlignment="1">
      <alignment vertical="center"/>
    </xf>
    <xf numFmtId="0" fontId="2" fillId="0" borderId="0" xfId="0" quotePrefix="1" applyFont="1"/>
    <xf numFmtId="8" fontId="0" fillId="0" borderId="0" xfId="0" applyNumberFormat="1"/>
  </cellXfs>
  <cellStyles count="2">
    <cellStyle name="Normal" xfId="0" builtinId="0"/>
    <cellStyle name="Normal 3 2" xfId="1" xr:uid="{FE0070DB-52CB-449C-A64B-0E79C1E1F5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087AD-B286-40F2-B721-6DB7196EE8B5}">
  <dimension ref="A1:C17"/>
  <sheetViews>
    <sheetView workbookViewId="0">
      <selection activeCell="A2" sqref="A2"/>
    </sheetView>
  </sheetViews>
  <sheetFormatPr defaultRowHeight="14.4" x14ac:dyDescent="0.3"/>
  <cols>
    <col min="1" max="1" width="13.109375" customWidth="1"/>
    <col min="2" max="2" width="14" customWidth="1"/>
    <col min="3" max="3" width="10.5546875" bestFit="1" customWidth="1"/>
    <col min="4" max="4" width="14.109375" customWidth="1"/>
    <col min="9" max="9" width="17.33203125" bestFit="1" customWidth="1"/>
    <col min="10" max="10" width="12.109375" bestFit="1" customWidth="1"/>
  </cols>
  <sheetData>
    <row r="1" spans="1:3" ht="21" x14ac:dyDescent="0.4">
      <c r="A1" s="3" t="s">
        <v>50</v>
      </c>
    </row>
    <row r="2" spans="1:3" ht="21" x14ac:dyDescent="0.4">
      <c r="A2" s="17">
        <v>2024</v>
      </c>
    </row>
    <row r="3" spans="1:3" ht="21" x14ac:dyDescent="0.4">
      <c r="A3" s="3"/>
    </row>
    <row r="4" spans="1:3" x14ac:dyDescent="0.3">
      <c r="B4" s="19" t="s">
        <v>231</v>
      </c>
      <c r="C4" s="19" t="s">
        <v>229</v>
      </c>
    </row>
    <row r="5" spans="1:3" x14ac:dyDescent="0.3">
      <c r="A5" s="14" t="s">
        <v>217</v>
      </c>
      <c r="B5" s="4">
        <f>'Jan2024'!E1</f>
        <v>7</v>
      </c>
      <c r="C5" s="4">
        <f>B5</f>
        <v>7</v>
      </c>
    </row>
    <row r="6" spans="1:3" x14ac:dyDescent="0.3">
      <c r="A6" s="14" t="s">
        <v>218</v>
      </c>
      <c r="B6" s="4">
        <f>'Feb2024'!E1</f>
        <v>2</v>
      </c>
      <c r="C6" s="4">
        <f t="shared" ref="C6:C11" si="0">C5+B6</f>
        <v>9</v>
      </c>
    </row>
    <row r="7" spans="1:3" x14ac:dyDescent="0.3">
      <c r="A7" s="14" t="s">
        <v>219</v>
      </c>
      <c r="B7" s="4">
        <f>'Mar2024'!E1</f>
        <v>15</v>
      </c>
      <c r="C7" s="4">
        <f t="shared" si="0"/>
        <v>24</v>
      </c>
    </row>
    <row r="8" spans="1:3" x14ac:dyDescent="0.3">
      <c r="A8" s="14" t="s">
        <v>220</v>
      </c>
      <c r="B8" s="4">
        <f>'Apr2024'!$E$1</f>
        <v>25</v>
      </c>
      <c r="C8" s="4">
        <f t="shared" si="0"/>
        <v>49</v>
      </c>
    </row>
    <row r="9" spans="1:3" x14ac:dyDescent="0.3">
      <c r="A9" s="14" t="s">
        <v>221</v>
      </c>
      <c r="B9" s="4">
        <f>'May2024'!$E$1</f>
        <v>18</v>
      </c>
      <c r="C9" s="4">
        <f t="shared" si="0"/>
        <v>67</v>
      </c>
    </row>
    <row r="10" spans="1:3" x14ac:dyDescent="0.3">
      <c r="A10" s="14" t="s">
        <v>222</v>
      </c>
      <c r="B10" s="4">
        <f>'Jun2024'!$E$1</f>
        <v>18</v>
      </c>
      <c r="C10" s="4">
        <f t="shared" si="0"/>
        <v>85</v>
      </c>
    </row>
    <row r="11" spans="1:3" x14ac:dyDescent="0.3">
      <c r="A11" s="14" t="s">
        <v>223</v>
      </c>
      <c r="B11" s="4">
        <f>'Jul2024'!$E$1</f>
        <v>15</v>
      </c>
      <c r="C11" s="4">
        <f t="shared" si="0"/>
        <v>100</v>
      </c>
    </row>
    <row r="12" spans="1:3" x14ac:dyDescent="0.3">
      <c r="A12" s="14" t="s">
        <v>224</v>
      </c>
      <c r="B12" s="4">
        <f>'Aug2024'!$E$1</f>
        <v>7</v>
      </c>
      <c r="C12" s="4">
        <f>C11+B12</f>
        <v>107</v>
      </c>
    </row>
    <row r="13" spans="1:3" x14ac:dyDescent="0.3">
      <c r="A13" s="14" t="s">
        <v>225</v>
      </c>
      <c r="B13" s="4">
        <f>Sept2024!$E$1</f>
        <v>17</v>
      </c>
      <c r="C13" s="4">
        <f>C12+B13</f>
        <v>124</v>
      </c>
    </row>
    <row r="14" spans="1:3" x14ac:dyDescent="0.3">
      <c r="A14" s="14" t="s">
        <v>226</v>
      </c>
      <c r="B14" s="4">
        <f>'Oct2024'!$E$1</f>
        <v>16</v>
      </c>
      <c r="C14" s="4">
        <f>C13+B14</f>
        <v>140</v>
      </c>
    </row>
    <row r="15" spans="1:3" x14ac:dyDescent="0.3">
      <c r="A15" s="14" t="s">
        <v>227</v>
      </c>
      <c r="B15" s="4">
        <f>'Nov2024'!$E$1</f>
        <v>11</v>
      </c>
      <c r="C15" s="4">
        <f>C14+B15</f>
        <v>151</v>
      </c>
    </row>
    <row r="16" spans="1:3" x14ac:dyDescent="0.3">
      <c r="A16" s="14" t="s">
        <v>228</v>
      </c>
      <c r="B16" s="4">
        <f>'Dec2024'!$E$1</f>
        <v>21</v>
      </c>
      <c r="C16" s="4">
        <f>C15+B16</f>
        <v>172</v>
      </c>
    </row>
    <row r="17" spans="1:3" x14ac:dyDescent="0.3">
      <c r="A17" s="16" t="s">
        <v>229</v>
      </c>
      <c r="B17" s="15">
        <f>SUM(B5:B16)</f>
        <v>172</v>
      </c>
      <c r="C17" s="13"/>
    </row>
  </sheetData>
  <phoneticPr fontId="3"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03A75-7EA8-483F-B157-09F151EBF717}">
  <dimension ref="A1:M54"/>
  <sheetViews>
    <sheetView zoomScaleNormal="100" workbookViewId="0">
      <pane ySplit="4" topLeftCell="A5" activePane="bottomLeft" state="frozen"/>
      <selection activeCell="E6" sqref="E6"/>
      <selection pane="bottomLeft" activeCell="E2" sqref="E2"/>
    </sheetView>
  </sheetViews>
  <sheetFormatPr defaultColWidth="8.88671875" defaultRowHeight="14.4" x14ac:dyDescent="0.3"/>
  <cols>
    <col min="1" max="1" width="25.5546875" style="5" customWidth="1"/>
    <col min="2" max="2" width="15.77734375" style="5" customWidth="1"/>
    <col min="3" max="3" width="33" style="5" customWidth="1"/>
    <col min="4" max="4" width="13.21875" style="6"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6.77734375" style="5" bestFit="1" customWidth="1"/>
    <col min="11" max="11" width="16.6640625" style="5" bestFit="1" customWidth="1"/>
    <col min="12" max="12" width="48.5546875" style="7" customWidth="1"/>
    <col min="13" max="13" width="9.109375" customWidth="1"/>
    <col min="14" max="16384" width="8.88671875" style="5"/>
  </cols>
  <sheetData>
    <row r="1" spans="1:13" ht="21" x14ac:dyDescent="0.3">
      <c r="A1" s="20" t="s">
        <v>50</v>
      </c>
      <c r="D1" s="10" t="s">
        <v>215</v>
      </c>
      <c r="E1" s="10">
        <f>COUNTA(B5:B119)</f>
        <v>17</v>
      </c>
    </row>
    <row r="2" spans="1:13" ht="21" x14ac:dyDescent="0.3">
      <c r="A2" s="21" t="s">
        <v>522</v>
      </c>
      <c r="D2" s="10" t="s">
        <v>216</v>
      </c>
      <c r="E2" s="10">
        <f>E1+'Aug2024'!E2</f>
        <v>124</v>
      </c>
    </row>
    <row r="3" spans="1:13" ht="21" x14ac:dyDescent="0.3">
      <c r="A3" s="21"/>
      <c r="F3" s="19"/>
      <c r="G3" s="24"/>
    </row>
    <row r="4" spans="1:13" s="8" customFormat="1" x14ac:dyDescent="0.3">
      <c r="A4" s="8" t="s">
        <v>0</v>
      </c>
      <c r="B4" s="8" t="s">
        <v>1</v>
      </c>
      <c r="C4" s="22" t="s">
        <v>3</v>
      </c>
      <c r="D4" s="11" t="s">
        <v>5</v>
      </c>
      <c r="E4" s="8" t="s">
        <v>6</v>
      </c>
      <c r="F4" s="8" t="s">
        <v>2</v>
      </c>
      <c r="G4" s="12" t="s">
        <v>4</v>
      </c>
      <c r="H4" s="8" t="s">
        <v>7</v>
      </c>
      <c r="I4" s="13" t="s">
        <v>8</v>
      </c>
      <c r="J4" s="8" t="s">
        <v>9</v>
      </c>
      <c r="K4" s="8" t="s">
        <v>7</v>
      </c>
      <c r="L4" s="12" t="s">
        <v>230</v>
      </c>
    </row>
    <row r="5" spans="1:13" x14ac:dyDescent="0.3">
      <c r="A5" t="s">
        <v>10</v>
      </c>
      <c r="B5" t="s">
        <v>450</v>
      </c>
      <c r="C5" t="s">
        <v>451</v>
      </c>
      <c r="D5" t="s">
        <v>13</v>
      </c>
      <c r="E5" s="25">
        <v>29136</v>
      </c>
      <c r="F5" s="1">
        <v>45538.556539351855</v>
      </c>
      <c r="G5" t="s">
        <v>452</v>
      </c>
      <c r="H5" t="s">
        <v>165</v>
      </c>
      <c r="I5" t="s">
        <v>453</v>
      </c>
      <c r="J5" t="s">
        <v>16</v>
      </c>
      <c r="K5" t="s">
        <v>49</v>
      </c>
      <c r="L5" s="9" t="e">
        <f>NETWORKDAYS(#REF!,F5,Summary!#REF!)-1</f>
        <v>#REF!</v>
      </c>
      <c r="M5" s="5"/>
    </row>
    <row r="6" spans="1:13" x14ac:dyDescent="0.3">
      <c r="A6" t="s">
        <v>10</v>
      </c>
      <c r="B6" t="s">
        <v>454</v>
      </c>
      <c r="C6" t="s">
        <v>455</v>
      </c>
      <c r="D6" t="s">
        <v>13</v>
      </c>
      <c r="E6" s="25">
        <v>30800</v>
      </c>
      <c r="F6" s="1">
        <v>45545.416770833333</v>
      </c>
      <c r="G6" t="s">
        <v>456</v>
      </c>
      <c r="H6" t="s">
        <v>27</v>
      </c>
      <c r="I6" t="s">
        <v>457</v>
      </c>
      <c r="J6" t="s">
        <v>16</v>
      </c>
      <c r="K6" t="s">
        <v>17</v>
      </c>
      <c r="L6" s="9" t="e">
        <f>NETWORKDAYS(#REF!,F6,Summary!#REF!)-1</f>
        <v>#REF!</v>
      </c>
      <c r="M6" s="5"/>
    </row>
    <row r="7" spans="1:13" x14ac:dyDescent="0.3">
      <c r="A7" t="s">
        <v>10</v>
      </c>
      <c r="B7" t="s">
        <v>458</v>
      </c>
      <c r="C7" t="s">
        <v>459</v>
      </c>
      <c r="D7" t="s">
        <v>13</v>
      </c>
      <c r="E7" s="25">
        <v>48155</v>
      </c>
      <c r="F7" s="1">
        <v>45546.47152777778</v>
      </c>
      <c r="G7" t="s">
        <v>460</v>
      </c>
      <c r="H7" t="s">
        <v>461</v>
      </c>
      <c r="I7" t="s">
        <v>462</v>
      </c>
      <c r="J7" t="s">
        <v>16</v>
      </c>
      <c r="K7" t="s">
        <v>463</v>
      </c>
      <c r="L7" s="9" t="e">
        <f>NETWORKDAYS(#REF!,F7,Summary!#REF!)-1</f>
        <v>#REF!</v>
      </c>
      <c r="M7" s="5"/>
    </row>
    <row r="8" spans="1:13" x14ac:dyDescent="0.3">
      <c r="A8" t="s">
        <v>10</v>
      </c>
      <c r="B8" t="s">
        <v>464</v>
      </c>
      <c r="C8" t="s">
        <v>465</v>
      </c>
      <c r="D8" t="s">
        <v>13</v>
      </c>
      <c r="E8" s="25">
        <v>34680</v>
      </c>
      <c r="F8" s="1">
        <v>45545.413194444445</v>
      </c>
      <c r="G8" t="s">
        <v>466</v>
      </c>
      <c r="H8" t="s">
        <v>467</v>
      </c>
      <c r="I8" t="s">
        <v>351</v>
      </c>
      <c r="J8" t="s">
        <v>16</v>
      </c>
      <c r="K8" t="s">
        <v>35</v>
      </c>
      <c r="L8" s="9" t="e">
        <f>NETWORKDAYS(#REF!,F8,Summary!#REF!)-1</f>
        <v>#REF!</v>
      </c>
      <c r="M8" s="5"/>
    </row>
    <row r="9" spans="1:13" x14ac:dyDescent="0.3">
      <c r="A9" t="s">
        <v>10</v>
      </c>
      <c r="B9" t="s">
        <v>468</v>
      </c>
      <c r="C9" t="s">
        <v>469</v>
      </c>
      <c r="D9" t="s">
        <v>13</v>
      </c>
      <c r="E9" s="25">
        <v>31000</v>
      </c>
      <c r="F9" s="1">
        <v>45548.371898148151</v>
      </c>
      <c r="G9" t="s">
        <v>470</v>
      </c>
      <c r="H9" t="s">
        <v>78</v>
      </c>
      <c r="I9" t="s">
        <v>471</v>
      </c>
      <c r="J9" t="s">
        <v>16</v>
      </c>
      <c r="K9" t="s">
        <v>17</v>
      </c>
      <c r="L9" s="9" t="e">
        <f>NETWORKDAYS(#REF!,F9,Summary!#REF!)-1</f>
        <v>#REF!</v>
      </c>
      <c r="M9" s="5"/>
    </row>
    <row r="10" spans="1:13" x14ac:dyDescent="0.3">
      <c r="A10" t="s">
        <v>10</v>
      </c>
      <c r="B10" t="s">
        <v>472</v>
      </c>
      <c r="C10" t="s">
        <v>473</v>
      </c>
      <c r="D10" t="s">
        <v>13</v>
      </c>
      <c r="E10" s="25">
        <v>31450</v>
      </c>
      <c r="F10" s="1">
        <v>45552.549143518518</v>
      </c>
      <c r="G10" t="s">
        <v>474</v>
      </c>
      <c r="H10" t="s">
        <v>475</v>
      </c>
      <c r="I10" t="s">
        <v>476</v>
      </c>
      <c r="J10" t="s">
        <v>16</v>
      </c>
      <c r="K10" t="s">
        <v>477</v>
      </c>
      <c r="L10" s="9" t="e">
        <f>NETWORKDAYS(#REF!,F10,Summary!#REF!)-1</f>
        <v>#REF!</v>
      </c>
      <c r="M10" s="5"/>
    </row>
    <row r="11" spans="1:13" x14ac:dyDescent="0.3">
      <c r="A11" t="s">
        <v>10</v>
      </c>
      <c r="B11" t="s">
        <v>478</v>
      </c>
      <c r="C11" t="s">
        <v>479</v>
      </c>
      <c r="D11" t="s">
        <v>13</v>
      </c>
      <c r="E11" s="25">
        <v>7055.2</v>
      </c>
      <c r="F11" s="1">
        <v>45555.584641203706</v>
      </c>
      <c r="G11" t="s">
        <v>480</v>
      </c>
      <c r="H11" t="s">
        <v>165</v>
      </c>
      <c r="I11" t="s">
        <v>481</v>
      </c>
      <c r="J11" t="s">
        <v>16</v>
      </c>
      <c r="K11" t="s">
        <v>23</v>
      </c>
      <c r="L11" s="9" t="e">
        <f>NETWORKDAYS(#REF!,F11,Summary!#REF!)-1</f>
        <v>#REF!</v>
      </c>
      <c r="M11" s="5"/>
    </row>
    <row r="12" spans="1:13" x14ac:dyDescent="0.3">
      <c r="A12" t="s">
        <v>10</v>
      </c>
      <c r="B12" t="s">
        <v>482</v>
      </c>
      <c r="C12" t="s">
        <v>483</v>
      </c>
      <c r="D12" t="s">
        <v>13</v>
      </c>
      <c r="E12" s="25">
        <v>25200</v>
      </c>
      <c r="F12" s="1">
        <v>45565.658333333333</v>
      </c>
      <c r="G12" t="s">
        <v>484</v>
      </c>
      <c r="H12" t="s">
        <v>39</v>
      </c>
      <c r="I12" t="s">
        <v>485</v>
      </c>
      <c r="J12" t="s">
        <v>16</v>
      </c>
      <c r="K12" t="s">
        <v>17</v>
      </c>
      <c r="L12" s="9" t="e">
        <f>NETWORKDAYS(#REF!,F12,Summary!#REF!)-1</f>
        <v>#REF!</v>
      </c>
      <c r="M12" s="5"/>
    </row>
    <row r="13" spans="1:13" x14ac:dyDescent="0.3">
      <c r="A13" t="s">
        <v>10</v>
      </c>
      <c r="B13" t="s">
        <v>486</v>
      </c>
      <c r="C13" t="s">
        <v>487</v>
      </c>
      <c r="D13" t="s">
        <v>13</v>
      </c>
      <c r="E13" s="25">
        <v>25200</v>
      </c>
      <c r="F13" s="1">
        <v>45565.658032407409</v>
      </c>
      <c r="G13" t="s">
        <v>488</v>
      </c>
      <c r="H13" t="s">
        <v>39</v>
      </c>
      <c r="I13" t="s">
        <v>489</v>
      </c>
      <c r="J13" t="s">
        <v>16</v>
      </c>
      <c r="K13" t="s">
        <v>17</v>
      </c>
      <c r="L13" s="9" t="e">
        <f>NETWORKDAYS(#REF!,F13,Summary!#REF!)-1</f>
        <v>#REF!</v>
      </c>
      <c r="M13" s="5"/>
    </row>
    <row r="14" spans="1:13" x14ac:dyDescent="0.3">
      <c r="A14" t="s">
        <v>10</v>
      </c>
      <c r="B14" t="s">
        <v>490</v>
      </c>
      <c r="C14" t="s">
        <v>491</v>
      </c>
      <c r="D14" t="s">
        <v>13</v>
      </c>
      <c r="E14" s="25">
        <v>25200</v>
      </c>
      <c r="F14" s="1">
        <v>45565.657754629632</v>
      </c>
      <c r="G14" t="s">
        <v>492</v>
      </c>
      <c r="H14" t="s">
        <v>39</v>
      </c>
      <c r="I14" t="s">
        <v>493</v>
      </c>
      <c r="J14" t="s">
        <v>16</v>
      </c>
      <c r="K14" t="s">
        <v>17</v>
      </c>
      <c r="L14" s="9" t="e">
        <f>NETWORKDAYS(#REF!,F14,Summary!#REF!)-1</f>
        <v>#REF!</v>
      </c>
      <c r="M14" s="5"/>
    </row>
    <row r="15" spans="1:13" x14ac:dyDescent="0.3">
      <c r="A15" t="s">
        <v>10</v>
      </c>
      <c r="B15" t="s">
        <v>494</v>
      </c>
      <c r="C15" t="s">
        <v>495</v>
      </c>
      <c r="D15" t="s">
        <v>13</v>
      </c>
      <c r="E15" s="25">
        <v>25200</v>
      </c>
      <c r="F15" s="1">
        <v>45565.655590277776</v>
      </c>
      <c r="G15" t="s">
        <v>496</v>
      </c>
      <c r="H15" t="s">
        <v>39</v>
      </c>
      <c r="I15" t="s">
        <v>497</v>
      </c>
      <c r="J15" t="s">
        <v>16</v>
      </c>
      <c r="K15" t="s">
        <v>17</v>
      </c>
      <c r="L15" s="9" t="e">
        <f>NETWORKDAYS(#REF!,F15,Summary!#REF!)-1</f>
        <v>#REF!</v>
      </c>
      <c r="M15" s="5"/>
    </row>
    <row r="16" spans="1:13" x14ac:dyDescent="0.3">
      <c r="A16" t="s">
        <v>10</v>
      </c>
      <c r="B16" t="s">
        <v>498</v>
      </c>
      <c r="C16" t="s">
        <v>499</v>
      </c>
      <c r="D16" t="s">
        <v>13</v>
      </c>
      <c r="E16" s="25">
        <v>31000</v>
      </c>
      <c r="F16" s="1">
        <v>45562.560497685183</v>
      </c>
      <c r="G16" t="s">
        <v>500</v>
      </c>
      <c r="H16" t="s">
        <v>78</v>
      </c>
      <c r="I16" t="s">
        <v>501</v>
      </c>
      <c r="J16" t="s">
        <v>16</v>
      </c>
      <c r="K16" t="s">
        <v>17</v>
      </c>
      <c r="L16" s="9" t="e">
        <f>NETWORKDAYS(#REF!,F16,Summary!#REF!)-1</f>
        <v>#REF!</v>
      </c>
      <c r="M16" s="5"/>
    </row>
    <row r="17" spans="1:13" x14ac:dyDescent="0.3">
      <c r="A17" t="s">
        <v>10</v>
      </c>
      <c r="B17" t="s">
        <v>502</v>
      </c>
      <c r="C17" t="s">
        <v>503</v>
      </c>
      <c r="D17" t="s">
        <v>13</v>
      </c>
      <c r="E17" s="25">
        <v>31000</v>
      </c>
      <c r="F17" s="1">
        <v>45565.655057870368</v>
      </c>
      <c r="G17" t="s">
        <v>504</v>
      </c>
      <c r="H17" t="s">
        <v>78</v>
      </c>
      <c r="I17" t="s">
        <v>505</v>
      </c>
      <c r="J17" t="s">
        <v>16</v>
      </c>
      <c r="K17" t="s">
        <v>17</v>
      </c>
      <c r="L17" s="9" t="e">
        <f>NETWORKDAYS(#REF!,F17,Summary!#REF!)-1</f>
        <v>#REF!</v>
      </c>
      <c r="M17" s="5"/>
    </row>
    <row r="18" spans="1:13" x14ac:dyDescent="0.3">
      <c r="A18" t="s">
        <v>10</v>
      </c>
      <c r="B18" t="s">
        <v>506</v>
      </c>
      <c r="C18" t="s">
        <v>507</v>
      </c>
      <c r="D18" t="s">
        <v>13</v>
      </c>
      <c r="E18" s="25">
        <v>31000</v>
      </c>
      <c r="F18" s="1">
        <v>45565.654641203706</v>
      </c>
      <c r="G18" t="s">
        <v>508</v>
      </c>
      <c r="H18" t="s">
        <v>78</v>
      </c>
      <c r="I18" t="s">
        <v>509</v>
      </c>
      <c r="J18" t="s">
        <v>16</v>
      </c>
      <c r="K18" t="s">
        <v>17</v>
      </c>
      <c r="L18" s="9" t="e">
        <f>NETWORKDAYS(#REF!,F18,Summary!#REF!)-1</f>
        <v>#REF!</v>
      </c>
      <c r="M18" s="5"/>
    </row>
    <row r="19" spans="1:13" x14ac:dyDescent="0.3">
      <c r="A19" t="s">
        <v>10</v>
      </c>
      <c r="B19" t="s">
        <v>510</v>
      </c>
      <c r="C19" t="s">
        <v>511</v>
      </c>
      <c r="D19" t="s">
        <v>13</v>
      </c>
      <c r="E19" s="25">
        <v>32041</v>
      </c>
      <c r="F19" s="1">
        <v>45561.501296296294</v>
      </c>
      <c r="G19" t="s">
        <v>512</v>
      </c>
      <c r="H19" t="s">
        <v>27</v>
      </c>
      <c r="I19" t="s">
        <v>513</v>
      </c>
      <c r="J19" t="s">
        <v>16</v>
      </c>
      <c r="K19" t="s">
        <v>35</v>
      </c>
      <c r="L19" s="9" t="e">
        <f>NETWORKDAYS(#REF!,F19,Summary!#REF!)-1</f>
        <v>#REF!</v>
      </c>
      <c r="M19" s="5"/>
    </row>
    <row r="20" spans="1:13" x14ac:dyDescent="0.3">
      <c r="A20" t="s">
        <v>10</v>
      </c>
      <c r="B20" t="s">
        <v>514</v>
      </c>
      <c r="C20" t="s">
        <v>515</v>
      </c>
      <c r="D20" t="s">
        <v>13</v>
      </c>
      <c r="E20" s="25">
        <v>31000</v>
      </c>
      <c r="F20" s="1">
        <v>45565.614606481482</v>
      </c>
      <c r="G20" t="s">
        <v>516</v>
      </c>
      <c r="H20" t="s">
        <v>78</v>
      </c>
      <c r="I20" t="s">
        <v>517</v>
      </c>
      <c r="J20" t="s">
        <v>16</v>
      </c>
      <c r="K20" t="s">
        <v>17</v>
      </c>
      <c r="L20" s="9" t="e">
        <f>NETWORKDAYS(#REF!,F20,Summary!#REF!)-1</f>
        <v>#REF!</v>
      </c>
      <c r="M20" s="5"/>
    </row>
    <row r="21" spans="1:13" x14ac:dyDescent="0.3">
      <c r="A21" t="s">
        <v>10</v>
      </c>
      <c r="B21" t="s">
        <v>518</v>
      </c>
      <c r="C21" t="s">
        <v>519</v>
      </c>
      <c r="D21" t="s">
        <v>13</v>
      </c>
      <c r="E21" s="25">
        <v>31000</v>
      </c>
      <c r="F21" s="1">
        <v>45565.614340277774</v>
      </c>
      <c r="G21" t="s">
        <v>520</v>
      </c>
      <c r="H21" t="s">
        <v>78</v>
      </c>
      <c r="I21" t="s">
        <v>521</v>
      </c>
      <c r="J21" t="s">
        <v>16</v>
      </c>
      <c r="K21" t="s">
        <v>17</v>
      </c>
      <c r="L21" s="9" t="e">
        <f>NETWORKDAYS(#REF!,F21,Summary!#REF!)-1</f>
        <v>#REF!</v>
      </c>
      <c r="M21" s="5"/>
    </row>
    <row r="22" spans="1:13" x14ac:dyDescent="0.3">
      <c r="A22"/>
      <c r="B22"/>
      <c r="C22"/>
      <c r="D22"/>
      <c r="E22" s="25"/>
      <c r="F22" s="1"/>
      <c r="G22" s="1"/>
      <c r="H22" s="2"/>
      <c r="I22"/>
      <c r="J22"/>
      <c r="K22"/>
      <c r="L22" s="2"/>
      <c r="M22" s="9"/>
    </row>
    <row r="23" spans="1:13" x14ac:dyDescent="0.3">
      <c r="E23" s="26"/>
      <c r="M23" s="9"/>
    </row>
    <row r="24" spans="1:13" x14ac:dyDescent="0.3">
      <c r="E24" s="26"/>
      <c r="M24" s="9"/>
    </row>
    <row r="25" spans="1:13" x14ac:dyDescent="0.3">
      <c r="E25" s="26"/>
      <c r="M25" s="9"/>
    </row>
    <row r="26" spans="1:13" x14ac:dyDescent="0.3">
      <c r="E26" s="26"/>
      <c r="M26" s="9"/>
    </row>
    <row r="27" spans="1:13" x14ac:dyDescent="0.3">
      <c r="E27" s="26"/>
      <c r="M27" s="9"/>
    </row>
    <row r="28" spans="1:13" x14ac:dyDescent="0.3">
      <c r="E28" s="26"/>
      <c r="M28" s="9"/>
    </row>
    <row r="29" spans="1:13" x14ac:dyDescent="0.3">
      <c r="M29" s="9"/>
    </row>
    <row r="30" spans="1:13" x14ac:dyDescent="0.3">
      <c r="M30" s="5"/>
    </row>
    <row r="31" spans="1:13" x14ac:dyDescent="0.3">
      <c r="M31" s="5"/>
    </row>
    <row r="32" spans="1:13" x14ac:dyDescent="0.3">
      <c r="M32" s="5"/>
    </row>
    <row r="33" spans="13:13" x14ac:dyDescent="0.3">
      <c r="M33" s="5"/>
    </row>
    <row r="34" spans="13:13" x14ac:dyDescent="0.3">
      <c r="M34" s="5"/>
    </row>
    <row r="35" spans="13:13" x14ac:dyDescent="0.3">
      <c r="M35" s="5"/>
    </row>
    <row r="36" spans="13:13" x14ac:dyDescent="0.3">
      <c r="M36" s="5"/>
    </row>
    <row r="37" spans="13:13" x14ac:dyDescent="0.3">
      <c r="M37" s="5"/>
    </row>
    <row r="38" spans="13:13" x14ac:dyDescent="0.3">
      <c r="M38" s="5"/>
    </row>
    <row r="39" spans="13:13" x14ac:dyDescent="0.3">
      <c r="M39" s="5"/>
    </row>
    <row r="40" spans="13:13" x14ac:dyDescent="0.3">
      <c r="M40" s="5"/>
    </row>
    <row r="41" spans="13:13" x14ac:dyDescent="0.3">
      <c r="M41" s="5"/>
    </row>
    <row r="42" spans="13:13" x14ac:dyDescent="0.3">
      <c r="M42" s="5"/>
    </row>
    <row r="43" spans="13:13" x14ac:dyDescent="0.3">
      <c r="M43" s="5"/>
    </row>
    <row r="44" spans="13:13" x14ac:dyDescent="0.3">
      <c r="M44" s="5"/>
    </row>
    <row r="45" spans="13:13" x14ac:dyDescent="0.3">
      <c r="M45" s="5"/>
    </row>
    <row r="46" spans="13:13" x14ac:dyDescent="0.3">
      <c r="M46" s="5"/>
    </row>
    <row r="47" spans="13:13" x14ac:dyDescent="0.3">
      <c r="M47" s="5"/>
    </row>
    <row r="48" spans="13:13" x14ac:dyDescent="0.3">
      <c r="M48" s="5"/>
    </row>
    <row r="49" spans="13:13" x14ac:dyDescent="0.3">
      <c r="M49" s="5"/>
    </row>
    <row r="50" spans="13:13" x14ac:dyDescent="0.3">
      <c r="M50" s="5"/>
    </row>
    <row r="51" spans="13:13" x14ac:dyDescent="0.3">
      <c r="M51" s="5"/>
    </row>
    <row r="52" spans="13:13" x14ac:dyDescent="0.3">
      <c r="M52" s="5"/>
    </row>
    <row r="53" spans="13:13" x14ac:dyDescent="0.3">
      <c r="M53" s="5"/>
    </row>
    <row r="54" spans="13:13" x14ac:dyDescent="0.3">
      <c r="M54" s="5"/>
    </row>
  </sheetData>
  <pageMargins left="0.25" right="0.25" top="0.25" bottom="0.25" header="0.25" footer="0"/>
  <pageSetup scale="4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CAB08-630F-4BC4-B295-54FEE0950068}">
  <dimension ref="A1:L54"/>
  <sheetViews>
    <sheetView zoomScaleNormal="100" workbookViewId="0">
      <pane ySplit="4" topLeftCell="A5" activePane="bottomLeft" state="frozen"/>
      <selection activeCell="E6" sqref="E6"/>
      <selection pane="bottomLeft" activeCell="E3" sqref="E3"/>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9.5546875" style="5" customWidth="1"/>
    <col min="11" max="11" width="85.88671875" style="5" bestFit="1" customWidth="1"/>
    <col min="12" max="12" width="9.109375" customWidth="1"/>
    <col min="13" max="16384" width="8.88671875" style="5"/>
  </cols>
  <sheetData>
    <row r="1" spans="1:12" ht="21" x14ac:dyDescent="0.3">
      <c r="A1" s="20" t="s">
        <v>50</v>
      </c>
      <c r="D1" s="10" t="s">
        <v>215</v>
      </c>
      <c r="E1" s="10">
        <f>COUNTA(B5:B119)</f>
        <v>16</v>
      </c>
    </row>
    <row r="2" spans="1:12" ht="21" x14ac:dyDescent="0.3">
      <c r="A2" s="21" t="s">
        <v>523</v>
      </c>
      <c r="D2" s="10" t="s">
        <v>216</v>
      </c>
      <c r="E2" s="10">
        <f>E1+Sept2024!E2</f>
        <v>140</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524</v>
      </c>
      <c r="C5" t="s">
        <v>525</v>
      </c>
      <c r="D5" s="4" t="s">
        <v>13</v>
      </c>
      <c r="E5" s="25">
        <v>25200</v>
      </c>
      <c r="F5" s="1">
        <v>45566.327280092592</v>
      </c>
      <c r="G5" t="s">
        <v>526</v>
      </c>
      <c r="H5" t="s">
        <v>39</v>
      </c>
      <c r="I5" s="4" t="s">
        <v>360</v>
      </c>
      <c r="J5" t="s">
        <v>16</v>
      </c>
      <c r="K5" t="s">
        <v>17</v>
      </c>
      <c r="L5" s="5"/>
    </row>
    <row r="6" spans="1:12" x14ac:dyDescent="0.3">
      <c r="A6" t="s">
        <v>10</v>
      </c>
      <c r="B6" t="s">
        <v>527</v>
      </c>
      <c r="C6" t="s">
        <v>528</v>
      </c>
      <c r="D6" s="4" t="s">
        <v>13</v>
      </c>
      <c r="E6" s="25">
        <v>28700</v>
      </c>
      <c r="F6" s="1">
        <v>45567.54923611111</v>
      </c>
      <c r="G6" t="s">
        <v>529</v>
      </c>
      <c r="H6" t="s">
        <v>282</v>
      </c>
      <c r="I6" s="4" t="s">
        <v>530</v>
      </c>
      <c r="J6" t="s">
        <v>16</v>
      </c>
      <c r="K6" t="s">
        <v>17</v>
      </c>
      <c r="L6" s="5"/>
    </row>
    <row r="7" spans="1:12" x14ac:dyDescent="0.3">
      <c r="A7" t="s">
        <v>10</v>
      </c>
      <c r="B7" t="s">
        <v>531</v>
      </c>
      <c r="C7" t="s">
        <v>532</v>
      </c>
      <c r="D7" s="4" t="s">
        <v>13</v>
      </c>
      <c r="E7" s="25">
        <v>28000</v>
      </c>
      <c r="F7" s="1">
        <v>45576.328946759262</v>
      </c>
      <c r="G7" t="s">
        <v>533</v>
      </c>
      <c r="H7" t="s">
        <v>78</v>
      </c>
      <c r="I7" s="4" t="s">
        <v>534</v>
      </c>
      <c r="J7" t="s">
        <v>16</v>
      </c>
      <c r="K7" t="s">
        <v>17</v>
      </c>
      <c r="L7" s="5"/>
    </row>
    <row r="8" spans="1:12" x14ac:dyDescent="0.3">
      <c r="A8" t="s">
        <v>10</v>
      </c>
      <c r="B8" t="s">
        <v>535</v>
      </c>
      <c r="C8" t="s">
        <v>536</v>
      </c>
      <c r="D8" s="4" t="s">
        <v>13</v>
      </c>
      <c r="E8" s="25">
        <v>25200</v>
      </c>
      <c r="F8" s="1">
        <v>45576.329062500001</v>
      </c>
      <c r="G8" t="s">
        <v>537</v>
      </c>
      <c r="H8" t="s">
        <v>39</v>
      </c>
      <c r="I8" s="4" t="s">
        <v>538</v>
      </c>
      <c r="J8" t="s">
        <v>16</v>
      </c>
      <c r="K8" t="s">
        <v>17</v>
      </c>
      <c r="L8" s="5"/>
    </row>
    <row r="9" spans="1:12" x14ac:dyDescent="0.3">
      <c r="A9" t="s">
        <v>10</v>
      </c>
      <c r="B9" t="s">
        <v>539</v>
      </c>
      <c r="C9" t="s">
        <v>540</v>
      </c>
      <c r="D9" s="4" t="s">
        <v>13</v>
      </c>
      <c r="E9" s="25">
        <v>9062</v>
      </c>
      <c r="F9" s="1">
        <v>45581.37427083333</v>
      </c>
      <c r="G9" t="s">
        <v>541</v>
      </c>
      <c r="H9" t="s">
        <v>78</v>
      </c>
      <c r="I9" s="4" t="s">
        <v>542</v>
      </c>
      <c r="J9" t="s">
        <v>16</v>
      </c>
      <c r="K9" t="s">
        <v>23</v>
      </c>
      <c r="L9" s="5"/>
    </row>
    <row r="10" spans="1:12" x14ac:dyDescent="0.3">
      <c r="A10" t="s">
        <v>10</v>
      </c>
      <c r="B10" t="s">
        <v>543</v>
      </c>
      <c r="C10" t="s">
        <v>544</v>
      </c>
      <c r="D10" s="4" t="s">
        <v>13</v>
      </c>
      <c r="E10" s="25">
        <v>24000</v>
      </c>
      <c r="F10" s="1">
        <v>45580.359583333331</v>
      </c>
      <c r="G10" t="s">
        <v>545</v>
      </c>
      <c r="H10" t="s">
        <v>102</v>
      </c>
      <c r="I10" s="4" t="s">
        <v>351</v>
      </c>
      <c r="J10" t="s">
        <v>16</v>
      </c>
      <c r="K10" t="s">
        <v>17</v>
      </c>
      <c r="L10" s="5"/>
    </row>
    <row r="11" spans="1:12" x14ac:dyDescent="0.3">
      <c r="A11" t="s">
        <v>10</v>
      </c>
      <c r="B11" t="s">
        <v>546</v>
      </c>
      <c r="C11" t="s">
        <v>547</v>
      </c>
      <c r="D11" s="4" t="s">
        <v>13</v>
      </c>
      <c r="E11" s="25">
        <v>30500</v>
      </c>
      <c r="F11" s="1">
        <v>45580.376562500001</v>
      </c>
      <c r="G11" t="s">
        <v>548</v>
      </c>
      <c r="H11" t="s">
        <v>549</v>
      </c>
      <c r="I11" s="4" t="s">
        <v>550</v>
      </c>
      <c r="J11" t="s">
        <v>16</v>
      </c>
      <c r="K11" t="s">
        <v>17</v>
      </c>
      <c r="L11" s="5"/>
    </row>
    <row r="12" spans="1:12" x14ac:dyDescent="0.3">
      <c r="A12" t="s">
        <v>10</v>
      </c>
      <c r="B12" t="s">
        <v>551</v>
      </c>
      <c r="C12" t="s">
        <v>552</v>
      </c>
      <c r="D12" s="4" t="s">
        <v>13</v>
      </c>
      <c r="E12" s="25">
        <v>31170</v>
      </c>
      <c r="F12" s="1">
        <v>45580.359409722223</v>
      </c>
      <c r="G12" t="s">
        <v>553</v>
      </c>
      <c r="H12" t="s">
        <v>554</v>
      </c>
      <c r="I12" s="4" t="s">
        <v>555</v>
      </c>
      <c r="J12" t="s">
        <v>16</v>
      </c>
      <c r="K12" t="s">
        <v>192</v>
      </c>
      <c r="L12" s="5"/>
    </row>
    <row r="13" spans="1:12" x14ac:dyDescent="0.3">
      <c r="A13" t="s">
        <v>10</v>
      </c>
      <c r="B13" t="s">
        <v>556</v>
      </c>
      <c r="C13" t="s">
        <v>557</v>
      </c>
      <c r="D13" s="4" t="s">
        <v>13</v>
      </c>
      <c r="E13" s="25">
        <v>31350</v>
      </c>
      <c r="F13" s="1">
        <v>45576.329224537039</v>
      </c>
      <c r="G13" t="s">
        <v>558</v>
      </c>
      <c r="H13" t="s">
        <v>559</v>
      </c>
      <c r="I13" s="4" t="s">
        <v>560</v>
      </c>
      <c r="J13" t="s">
        <v>16</v>
      </c>
      <c r="K13" t="s">
        <v>17</v>
      </c>
      <c r="L13" s="5"/>
    </row>
    <row r="14" spans="1:12" x14ac:dyDescent="0.3">
      <c r="A14" t="s">
        <v>10</v>
      </c>
      <c r="B14" t="s">
        <v>561</v>
      </c>
      <c r="C14" t="s">
        <v>562</v>
      </c>
      <c r="D14" s="4" t="s">
        <v>13</v>
      </c>
      <c r="E14" s="25">
        <v>29700</v>
      </c>
      <c r="F14" s="1">
        <v>45582.414444444446</v>
      </c>
      <c r="G14" t="s">
        <v>563</v>
      </c>
      <c r="H14" t="s">
        <v>69</v>
      </c>
      <c r="I14" s="4" t="s">
        <v>564</v>
      </c>
      <c r="J14" t="s">
        <v>16</v>
      </c>
      <c r="K14" t="s">
        <v>192</v>
      </c>
      <c r="L14" s="5"/>
    </row>
    <row r="15" spans="1:12" x14ac:dyDescent="0.3">
      <c r="A15" t="s">
        <v>10</v>
      </c>
      <c r="B15" t="s">
        <v>565</v>
      </c>
      <c r="C15" t="s">
        <v>566</v>
      </c>
      <c r="D15" s="4" t="s">
        <v>13</v>
      </c>
      <c r="E15" s="25">
        <v>56934</v>
      </c>
      <c r="F15" s="1">
        <v>45583.651655092595</v>
      </c>
      <c r="G15" t="s">
        <v>567</v>
      </c>
      <c r="H15" t="s">
        <v>56</v>
      </c>
      <c r="I15" s="4" t="s">
        <v>568</v>
      </c>
      <c r="J15" t="s">
        <v>16</v>
      </c>
      <c r="K15" t="s">
        <v>35</v>
      </c>
      <c r="L15" s="5"/>
    </row>
    <row r="16" spans="1:12" x14ac:dyDescent="0.3">
      <c r="A16" t="s">
        <v>10</v>
      </c>
      <c r="B16" t="s">
        <v>569</v>
      </c>
      <c r="C16" t="s">
        <v>440</v>
      </c>
      <c r="D16" s="4" t="s">
        <v>13</v>
      </c>
      <c r="E16" s="25">
        <v>31074.2</v>
      </c>
      <c r="F16" s="1">
        <v>45580.376828703702</v>
      </c>
      <c r="G16" t="s">
        <v>570</v>
      </c>
      <c r="H16" t="s">
        <v>132</v>
      </c>
      <c r="I16" s="4" t="s">
        <v>571</v>
      </c>
      <c r="J16" t="s">
        <v>16</v>
      </c>
      <c r="K16" t="s">
        <v>313</v>
      </c>
      <c r="L16" s="5"/>
    </row>
    <row r="17" spans="1:12" x14ac:dyDescent="0.3">
      <c r="A17" t="s">
        <v>10</v>
      </c>
      <c r="B17" t="s">
        <v>572</v>
      </c>
      <c r="C17" t="s">
        <v>573</v>
      </c>
      <c r="D17" s="4" t="s">
        <v>13</v>
      </c>
      <c r="E17" s="25">
        <v>24000</v>
      </c>
      <c r="F17" s="1">
        <v>45589.327256944445</v>
      </c>
      <c r="G17" t="s">
        <v>574</v>
      </c>
      <c r="H17" t="s">
        <v>69</v>
      </c>
      <c r="I17" s="4" t="s">
        <v>575</v>
      </c>
      <c r="J17" t="s">
        <v>16</v>
      </c>
      <c r="K17" t="s">
        <v>17</v>
      </c>
      <c r="L17" s="5"/>
    </row>
    <row r="18" spans="1:12" x14ac:dyDescent="0.3">
      <c r="A18" t="s">
        <v>10</v>
      </c>
      <c r="B18" t="s">
        <v>576</v>
      </c>
      <c r="C18" t="s">
        <v>577</v>
      </c>
      <c r="D18" s="4" t="s">
        <v>13</v>
      </c>
      <c r="E18" s="25">
        <v>33823</v>
      </c>
      <c r="F18" s="1">
        <v>45582.414780092593</v>
      </c>
      <c r="G18" t="s">
        <v>578</v>
      </c>
      <c r="H18" t="s">
        <v>132</v>
      </c>
      <c r="I18" s="4" t="s">
        <v>575</v>
      </c>
      <c r="J18" t="s">
        <v>16</v>
      </c>
      <c r="K18" t="s">
        <v>313</v>
      </c>
      <c r="L18" s="5"/>
    </row>
    <row r="19" spans="1:12" x14ac:dyDescent="0.3">
      <c r="A19" t="s">
        <v>10</v>
      </c>
      <c r="B19" t="s">
        <v>579</v>
      </c>
      <c r="C19" t="s">
        <v>580</v>
      </c>
      <c r="D19" s="4" t="s">
        <v>13</v>
      </c>
      <c r="E19" s="25">
        <v>31500</v>
      </c>
      <c r="F19" s="1">
        <v>45582.498645833337</v>
      </c>
      <c r="G19" t="s">
        <v>581</v>
      </c>
      <c r="H19" t="s">
        <v>582</v>
      </c>
      <c r="I19" s="4" t="s">
        <v>583</v>
      </c>
      <c r="J19" t="s">
        <v>16</v>
      </c>
      <c r="K19" t="s">
        <v>17</v>
      </c>
      <c r="L19" s="5"/>
    </row>
    <row r="20" spans="1:12" x14ac:dyDescent="0.3">
      <c r="A20" t="s">
        <v>10</v>
      </c>
      <c r="B20" t="s">
        <v>584</v>
      </c>
      <c r="C20" t="s">
        <v>585</v>
      </c>
      <c r="D20" s="4" t="s">
        <v>13</v>
      </c>
      <c r="E20" s="25">
        <v>26200</v>
      </c>
      <c r="F20" s="1">
        <v>45582.498888888891</v>
      </c>
      <c r="G20" t="s">
        <v>586</v>
      </c>
      <c r="H20" t="s">
        <v>329</v>
      </c>
      <c r="I20" s="4" t="s">
        <v>587</v>
      </c>
      <c r="J20" t="s">
        <v>16</v>
      </c>
      <c r="K20" t="s">
        <v>17</v>
      </c>
      <c r="L20" s="5"/>
    </row>
    <row r="21" spans="1:12" x14ac:dyDescent="0.3">
      <c r="A21"/>
      <c r="B21"/>
      <c r="C21"/>
      <c r="D21" s="4"/>
      <c r="E21" s="25"/>
      <c r="F21" s="1"/>
      <c r="G21"/>
      <c r="H21"/>
      <c r="I21"/>
      <c r="J21"/>
      <c r="K21"/>
      <c r="L21" s="5"/>
    </row>
    <row r="22" spans="1:12" x14ac:dyDescent="0.3">
      <c r="A22"/>
      <c r="B22"/>
      <c r="C22"/>
      <c r="D22" s="4"/>
      <c r="E22" s="25"/>
      <c r="F22" s="1"/>
      <c r="G22" s="1"/>
      <c r="H22" s="2"/>
      <c r="I22"/>
      <c r="J22"/>
      <c r="K22"/>
      <c r="L22" s="9"/>
    </row>
    <row r="23" spans="1:12" x14ac:dyDescent="0.3">
      <c r="E23" s="26"/>
      <c r="L23" s="9"/>
    </row>
    <row r="24" spans="1:12" x14ac:dyDescent="0.3">
      <c r="E24" s="26"/>
      <c r="L24" s="9"/>
    </row>
    <row r="25" spans="1:12" x14ac:dyDescent="0.3">
      <c r="E25" s="26"/>
      <c r="L25" s="9"/>
    </row>
    <row r="26" spans="1:12" x14ac:dyDescent="0.3">
      <c r="E26" s="26"/>
      <c r="L26" s="9"/>
    </row>
    <row r="27" spans="1:12" x14ac:dyDescent="0.3">
      <c r="E27" s="26"/>
      <c r="L27" s="9"/>
    </row>
    <row r="28" spans="1:12" x14ac:dyDescent="0.3">
      <c r="E28" s="26"/>
      <c r="L28" s="9"/>
    </row>
    <row r="29" spans="1:12" x14ac:dyDescent="0.3">
      <c r="L29" s="9"/>
    </row>
    <row r="30" spans="1:12" x14ac:dyDescent="0.3">
      <c r="L30" s="5"/>
    </row>
    <row r="31" spans="1:12" x14ac:dyDescent="0.3">
      <c r="L31" s="5"/>
    </row>
    <row r="32" spans="1:12" x14ac:dyDescent="0.3">
      <c r="L32" s="5"/>
    </row>
    <row r="33" spans="12:12" x14ac:dyDescent="0.3">
      <c r="L33" s="5"/>
    </row>
    <row r="34" spans="12:12" x14ac:dyDescent="0.3">
      <c r="L34" s="5"/>
    </row>
    <row r="35" spans="12:12" x14ac:dyDescent="0.3">
      <c r="L35" s="5"/>
    </row>
    <row r="36" spans="12:12" x14ac:dyDescent="0.3">
      <c r="L36" s="5"/>
    </row>
    <row r="37" spans="12:12" x14ac:dyDescent="0.3">
      <c r="L37" s="5"/>
    </row>
    <row r="38" spans="12:12" x14ac:dyDescent="0.3">
      <c r="L38" s="5"/>
    </row>
    <row r="39" spans="12:12" x14ac:dyDescent="0.3">
      <c r="L39" s="5"/>
    </row>
    <row r="40" spans="12:12" x14ac:dyDescent="0.3">
      <c r="L40" s="5"/>
    </row>
    <row r="41" spans="12:12" x14ac:dyDescent="0.3">
      <c r="L41" s="5"/>
    </row>
    <row r="42" spans="12:12" x14ac:dyDescent="0.3">
      <c r="L42" s="5"/>
    </row>
    <row r="43" spans="12:12" x14ac:dyDescent="0.3">
      <c r="L43" s="5"/>
    </row>
    <row r="44" spans="12:12" x14ac:dyDescent="0.3">
      <c r="L44" s="5"/>
    </row>
    <row r="45" spans="12:12" x14ac:dyDescent="0.3">
      <c r="L45" s="5"/>
    </row>
    <row r="46" spans="12:12" x14ac:dyDescent="0.3">
      <c r="L46" s="5"/>
    </row>
    <row r="47" spans="12:12" x14ac:dyDescent="0.3">
      <c r="L47" s="5"/>
    </row>
    <row r="48" spans="12:12" x14ac:dyDescent="0.3">
      <c r="L48" s="5"/>
    </row>
    <row r="49" spans="12:12" x14ac:dyDescent="0.3">
      <c r="L49" s="5"/>
    </row>
    <row r="50" spans="12:12" x14ac:dyDescent="0.3">
      <c r="L50" s="5"/>
    </row>
    <row r="51" spans="12:12" x14ac:dyDescent="0.3">
      <c r="L51" s="5"/>
    </row>
    <row r="52" spans="12:12" x14ac:dyDescent="0.3">
      <c r="L52" s="5"/>
    </row>
    <row r="53" spans="12:12" x14ac:dyDescent="0.3">
      <c r="L53" s="5"/>
    </row>
    <row r="54" spans="12:12" x14ac:dyDescent="0.3">
      <c r="L54" s="5"/>
    </row>
  </sheetData>
  <pageMargins left="0.25" right="0.25" top="0.25" bottom="0.25" header="0.25" footer="0"/>
  <pageSetup scale="4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382B6-7D00-4192-9086-7F827AEA0199}">
  <dimension ref="A1:L28"/>
  <sheetViews>
    <sheetView zoomScaleNormal="100" workbookViewId="0">
      <pane ySplit="4" topLeftCell="A5" activePane="bottomLeft" state="frozen"/>
      <selection activeCell="E6" sqref="E6"/>
      <selection pane="bottomLeft" activeCell="D1" sqref="D1:E2"/>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3.88671875" style="6" bestFit="1" customWidth="1"/>
    <col min="6" max="6" width="10.6640625" style="18" bestFit="1"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COUNTA(B5:B119)</f>
        <v>11</v>
      </c>
    </row>
    <row r="2" spans="1:12" ht="21" x14ac:dyDescent="0.3">
      <c r="A2" s="21" t="s">
        <v>588</v>
      </c>
      <c r="D2" s="10" t="s">
        <v>216</v>
      </c>
      <c r="E2" s="10">
        <f>E1+'Oct2024'!E2</f>
        <v>151</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589</v>
      </c>
      <c r="C5" t="s">
        <v>590</v>
      </c>
      <c r="D5" t="s">
        <v>13</v>
      </c>
      <c r="E5" s="25">
        <v>19572</v>
      </c>
      <c r="F5" s="1">
        <v>45601.705474537041</v>
      </c>
      <c r="G5" t="s">
        <v>591</v>
      </c>
      <c r="H5" t="s">
        <v>78</v>
      </c>
      <c r="I5" t="s">
        <v>592</v>
      </c>
      <c r="J5" t="s">
        <v>16</v>
      </c>
      <c r="K5" t="s">
        <v>35</v>
      </c>
      <c r="L5" s="5"/>
    </row>
    <row r="6" spans="1:12" x14ac:dyDescent="0.3">
      <c r="A6" t="s">
        <v>10</v>
      </c>
      <c r="B6" t="s">
        <v>593</v>
      </c>
      <c r="C6" t="s">
        <v>594</v>
      </c>
      <c r="D6" t="s">
        <v>13</v>
      </c>
      <c r="E6" s="25">
        <v>39500</v>
      </c>
      <c r="F6" s="1">
        <v>45597.482071759259</v>
      </c>
      <c r="G6" t="s">
        <v>595</v>
      </c>
      <c r="H6" t="s">
        <v>78</v>
      </c>
      <c r="I6" t="s">
        <v>596</v>
      </c>
      <c r="J6" t="s">
        <v>16</v>
      </c>
      <c r="K6" t="s">
        <v>58</v>
      </c>
      <c r="L6" s="5"/>
    </row>
    <row r="7" spans="1:12" x14ac:dyDescent="0.3">
      <c r="A7" t="s">
        <v>10</v>
      </c>
      <c r="B7" t="s">
        <v>597</v>
      </c>
      <c r="C7" t="s">
        <v>598</v>
      </c>
      <c r="D7" t="s">
        <v>13</v>
      </c>
      <c r="E7" s="25">
        <v>25500</v>
      </c>
      <c r="F7" s="1">
        <v>45603.615416666667</v>
      </c>
      <c r="G7" t="s">
        <v>599</v>
      </c>
      <c r="H7" t="s">
        <v>78</v>
      </c>
      <c r="I7" t="s">
        <v>15</v>
      </c>
      <c r="J7" t="s">
        <v>16</v>
      </c>
      <c r="K7" t="s">
        <v>17</v>
      </c>
      <c r="L7" s="5"/>
    </row>
    <row r="8" spans="1:12" x14ac:dyDescent="0.3">
      <c r="A8" t="s">
        <v>10</v>
      </c>
      <c r="B8" t="s">
        <v>600</v>
      </c>
      <c r="C8" t="s">
        <v>601</v>
      </c>
      <c r="D8" t="s">
        <v>13</v>
      </c>
      <c r="E8" s="25">
        <v>31000</v>
      </c>
      <c r="F8" s="1">
        <v>45597.48945601852</v>
      </c>
      <c r="G8" t="s">
        <v>602</v>
      </c>
      <c r="H8" t="s">
        <v>78</v>
      </c>
      <c r="I8" t="s">
        <v>603</v>
      </c>
      <c r="J8" t="s">
        <v>16</v>
      </c>
      <c r="K8" t="s">
        <v>17</v>
      </c>
      <c r="L8" s="5"/>
    </row>
    <row r="9" spans="1:12" x14ac:dyDescent="0.3">
      <c r="A9" t="s">
        <v>10</v>
      </c>
      <c r="B9" t="s">
        <v>604</v>
      </c>
      <c r="C9" t="s">
        <v>605</v>
      </c>
      <c r="D9" t="s">
        <v>13</v>
      </c>
      <c r="E9" s="25">
        <v>21000</v>
      </c>
      <c r="F9" s="1">
        <v>45597.48232638889</v>
      </c>
      <c r="G9" t="s">
        <v>606</v>
      </c>
      <c r="H9" t="s">
        <v>607</v>
      </c>
      <c r="I9" t="s">
        <v>608</v>
      </c>
      <c r="J9" t="s">
        <v>16</v>
      </c>
      <c r="K9" t="s">
        <v>343</v>
      </c>
      <c r="L9" s="5"/>
    </row>
    <row r="10" spans="1:12" x14ac:dyDescent="0.3">
      <c r="A10" t="s">
        <v>10</v>
      </c>
      <c r="B10" t="s">
        <v>609</v>
      </c>
      <c r="C10" t="s">
        <v>610</v>
      </c>
      <c r="D10" t="s">
        <v>13</v>
      </c>
      <c r="E10" s="25">
        <v>25000</v>
      </c>
      <c r="F10" s="1">
        <v>45597.482569444444</v>
      </c>
      <c r="G10" t="s">
        <v>611</v>
      </c>
      <c r="H10" t="s">
        <v>27</v>
      </c>
      <c r="I10" t="s">
        <v>612</v>
      </c>
      <c r="J10" t="s">
        <v>16</v>
      </c>
      <c r="K10" t="s">
        <v>343</v>
      </c>
      <c r="L10" s="5"/>
    </row>
    <row r="11" spans="1:12" x14ac:dyDescent="0.3">
      <c r="A11" t="s">
        <v>10</v>
      </c>
      <c r="B11" t="s">
        <v>613</v>
      </c>
      <c r="C11" t="s">
        <v>614</v>
      </c>
      <c r="D11" t="s">
        <v>13</v>
      </c>
      <c r="E11" s="25">
        <v>33732</v>
      </c>
      <c r="F11" s="1">
        <v>45601.464953703704</v>
      </c>
      <c r="G11" t="s">
        <v>615</v>
      </c>
      <c r="H11" t="s">
        <v>616</v>
      </c>
      <c r="I11" t="s">
        <v>617</v>
      </c>
      <c r="J11" t="s">
        <v>16</v>
      </c>
      <c r="K11" t="s">
        <v>35</v>
      </c>
      <c r="L11" s="5"/>
    </row>
    <row r="12" spans="1:12" x14ac:dyDescent="0.3">
      <c r="A12" t="s">
        <v>10</v>
      </c>
      <c r="B12" t="s">
        <v>618</v>
      </c>
      <c r="C12" t="s">
        <v>619</v>
      </c>
      <c r="D12" t="s">
        <v>13</v>
      </c>
      <c r="E12" s="25">
        <v>27400</v>
      </c>
      <c r="F12" s="1">
        <v>45604.595231481479</v>
      </c>
      <c r="G12" t="s">
        <v>620</v>
      </c>
      <c r="H12" t="s">
        <v>78</v>
      </c>
      <c r="I12" t="s">
        <v>172</v>
      </c>
      <c r="J12" t="s">
        <v>16</v>
      </c>
      <c r="K12" t="s">
        <v>17</v>
      </c>
      <c r="L12" s="5"/>
    </row>
    <row r="13" spans="1:12" x14ac:dyDescent="0.3">
      <c r="A13" t="s">
        <v>10</v>
      </c>
      <c r="B13" t="s">
        <v>621</v>
      </c>
      <c r="C13" t="s">
        <v>622</v>
      </c>
      <c r="D13" t="s">
        <v>13</v>
      </c>
      <c r="E13" s="25">
        <v>22900</v>
      </c>
      <c r="F13" s="1">
        <v>45611.667407407411</v>
      </c>
      <c r="G13" t="s">
        <v>623</v>
      </c>
      <c r="H13" t="s">
        <v>78</v>
      </c>
      <c r="I13" t="s">
        <v>624</v>
      </c>
      <c r="J13" t="s">
        <v>16</v>
      </c>
      <c r="K13" t="s">
        <v>58</v>
      </c>
      <c r="L13" s="5"/>
    </row>
    <row r="14" spans="1:12" x14ac:dyDescent="0.3">
      <c r="A14" t="s">
        <v>10</v>
      </c>
      <c r="B14" t="s">
        <v>625</v>
      </c>
      <c r="C14" t="s">
        <v>444</v>
      </c>
      <c r="D14" t="s">
        <v>13</v>
      </c>
      <c r="E14" s="25">
        <v>38100</v>
      </c>
      <c r="F14" s="1">
        <v>45614.464907407404</v>
      </c>
      <c r="G14" t="s">
        <v>626</v>
      </c>
      <c r="H14" t="s">
        <v>339</v>
      </c>
      <c r="I14" t="s">
        <v>446</v>
      </c>
      <c r="J14" t="s">
        <v>16</v>
      </c>
      <c r="K14" t="s">
        <v>17</v>
      </c>
      <c r="L14" s="5"/>
    </row>
    <row r="15" spans="1:12" x14ac:dyDescent="0.3">
      <c r="A15" t="s">
        <v>10</v>
      </c>
      <c r="B15" t="s">
        <v>627</v>
      </c>
      <c r="C15" t="s">
        <v>628</v>
      </c>
      <c r="D15" t="s">
        <v>13</v>
      </c>
      <c r="E15" s="25">
        <v>24000</v>
      </c>
      <c r="F15" s="1">
        <v>45615.571527777778</v>
      </c>
      <c r="G15" t="s">
        <v>629</v>
      </c>
      <c r="H15" t="s">
        <v>102</v>
      </c>
      <c r="I15" t="s">
        <v>630</v>
      </c>
      <c r="J15" t="s">
        <v>16</v>
      </c>
      <c r="K15" t="s">
        <v>17</v>
      </c>
      <c r="L15" s="5"/>
    </row>
    <row r="16" spans="1:12" x14ac:dyDescent="0.3">
      <c r="A16"/>
      <c r="B16"/>
      <c r="C16"/>
      <c r="D16" s="4"/>
      <c r="E16" s="25"/>
      <c r="F16" s="1"/>
      <c r="G16" s="1"/>
      <c r="H16"/>
      <c r="I16"/>
      <c r="J16" s="4"/>
      <c r="K16"/>
      <c r="L16"/>
    </row>
    <row r="17" spans="1:12" x14ac:dyDescent="0.3">
      <c r="A17"/>
      <c r="B17"/>
      <c r="C17"/>
      <c r="D17" s="4"/>
      <c r="E17" s="25"/>
      <c r="F17" s="1"/>
      <c r="G17" s="1"/>
      <c r="H17"/>
      <c r="I17"/>
      <c r="J17" s="4"/>
      <c r="K17"/>
      <c r="L17"/>
    </row>
    <row r="18" spans="1:12" x14ac:dyDescent="0.3">
      <c r="A18"/>
      <c r="B18"/>
      <c r="C18"/>
      <c r="D18" s="4"/>
      <c r="E18" s="25"/>
      <c r="F18" s="1"/>
      <c r="G18" s="1"/>
      <c r="H18"/>
      <c r="I18"/>
      <c r="J18" s="4"/>
      <c r="K18"/>
      <c r="L18"/>
    </row>
    <row r="19" spans="1:12" x14ac:dyDescent="0.3">
      <c r="A19"/>
      <c r="B19"/>
      <c r="C19"/>
      <c r="D19" s="4"/>
      <c r="E19" s="25"/>
      <c r="F19" s="1"/>
      <c r="G19" s="1"/>
      <c r="H19"/>
      <c r="I19"/>
      <c r="J19" s="4"/>
      <c r="K19"/>
      <c r="L19"/>
    </row>
    <row r="20" spans="1:12" x14ac:dyDescent="0.3">
      <c r="A20"/>
      <c r="B20"/>
      <c r="C20"/>
      <c r="D20" s="4"/>
      <c r="E20" s="25"/>
      <c r="F20" s="1"/>
      <c r="G20" s="1"/>
      <c r="H20"/>
      <c r="I20"/>
      <c r="J20" s="4"/>
      <c r="K20"/>
      <c r="L20"/>
    </row>
    <row r="21" spans="1:12" x14ac:dyDescent="0.3">
      <c r="A21"/>
      <c r="B21"/>
      <c r="C21"/>
      <c r="D21" s="4"/>
      <c r="E21" s="25"/>
      <c r="F21" s="1"/>
      <c r="G21" s="1"/>
      <c r="H21"/>
      <c r="I21"/>
      <c r="J21"/>
      <c r="K21"/>
      <c r="L21"/>
    </row>
    <row r="22" spans="1:12" x14ac:dyDescent="0.3">
      <c r="A22"/>
      <c r="B22"/>
      <c r="C22"/>
      <c r="D22" s="4"/>
      <c r="E22" s="25"/>
      <c r="F22" s="1"/>
      <c r="G22" s="1"/>
      <c r="H22" s="2"/>
      <c r="I22"/>
      <c r="J22"/>
      <c r="K22"/>
      <c r="L22" s="2"/>
    </row>
    <row r="23" spans="1:12" x14ac:dyDescent="0.3">
      <c r="E23" s="26"/>
    </row>
    <row r="24" spans="1:12" x14ac:dyDescent="0.3">
      <c r="E24" s="26"/>
    </row>
    <row r="25" spans="1:12" x14ac:dyDescent="0.3">
      <c r="E25" s="26"/>
    </row>
    <row r="26" spans="1:12" x14ac:dyDescent="0.3">
      <c r="E26" s="26"/>
    </row>
    <row r="27" spans="1:12" x14ac:dyDescent="0.3">
      <c r="E27" s="26"/>
    </row>
    <row r="28" spans="1:12" x14ac:dyDescent="0.3">
      <c r="E28" s="26"/>
    </row>
  </sheetData>
  <pageMargins left="0.25" right="0.25" top="0.25" bottom="0.25" header="0.25" footer="0"/>
  <pageSetup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77280-49A9-4445-97D8-E7F8C666A81B}">
  <sheetPr>
    <pageSetUpPr fitToPage="1"/>
  </sheetPr>
  <dimension ref="A1:K25"/>
  <sheetViews>
    <sheetView tabSelected="1" workbookViewId="0">
      <selection activeCell="A2" sqref="A2"/>
    </sheetView>
  </sheetViews>
  <sheetFormatPr defaultRowHeight="14.4" x14ac:dyDescent="0.3"/>
  <cols>
    <col min="1" max="1" width="23.21875" bestFit="1" customWidth="1"/>
    <col min="2" max="2" width="14.44140625" bestFit="1" customWidth="1"/>
    <col min="3" max="3" width="40.44140625" style="1" customWidth="1"/>
    <col min="4" max="4" width="13.5546875" style="28" bestFit="1" customWidth="1"/>
    <col min="5" max="5" width="10.5546875" bestFit="1" customWidth="1"/>
    <col min="6" max="6" width="61.6640625" style="2" customWidth="1"/>
    <col min="7" max="7" width="14.88671875" bestFit="1" customWidth="1"/>
    <col min="8" max="8" width="8.109375" bestFit="1" customWidth="1"/>
    <col min="9" max="9" width="16.77734375" bestFit="1" customWidth="1"/>
    <col min="10" max="10" width="78.44140625" bestFit="1" customWidth="1"/>
    <col min="11" max="11" width="13.88671875" style="1" bestFit="1" customWidth="1"/>
  </cols>
  <sheetData>
    <row r="1" spans="1:11" ht="21" x14ac:dyDescent="0.4">
      <c r="A1" s="3" t="s">
        <v>50</v>
      </c>
      <c r="D1" s="10" t="s">
        <v>215</v>
      </c>
      <c r="E1" s="10">
        <f>COUNTA(B5:B119)</f>
        <v>21</v>
      </c>
    </row>
    <row r="2" spans="1:11" ht="21" x14ac:dyDescent="0.4">
      <c r="A2" s="27" t="s">
        <v>714</v>
      </c>
      <c r="D2" s="10" t="s">
        <v>216</v>
      </c>
      <c r="E2" s="10">
        <f>E1+'Nov2024'!E2</f>
        <v>172</v>
      </c>
    </row>
    <row r="3" spans="1:11" ht="21" x14ac:dyDescent="0.4">
      <c r="A3" s="27"/>
    </row>
    <row r="4" spans="1:11" x14ac:dyDescent="0.3">
      <c r="A4" t="s">
        <v>0</v>
      </c>
      <c r="B4" t="s">
        <v>1</v>
      </c>
      <c r="C4" s="1" t="s">
        <v>3</v>
      </c>
      <c r="D4" s="28" t="s">
        <v>6</v>
      </c>
      <c r="E4" t="s">
        <v>2</v>
      </c>
      <c r="F4" s="2" t="s">
        <v>4</v>
      </c>
      <c r="G4" t="s">
        <v>7</v>
      </c>
      <c r="H4" t="s">
        <v>8</v>
      </c>
      <c r="I4" t="s">
        <v>9</v>
      </c>
      <c r="J4" t="s">
        <v>4</v>
      </c>
      <c r="K4" s="1" t="s">
        <v>634</v>
      </c>
    </row>
    <row r="5" spans="1:11" ht="43.2" x14ac:dyDescent="0.3">
      <c r="A5" t="s">
        <v>10</v>
      </c>
      <c r="B5" t="s">
        <v>635</v>
      </c>
      <c r="C5" s="1" t="s">
        <v>636</v>
      </c>
      <c r="D5" s="28">
        <v>33417</v>
      </c>
      <c r="E5" s="1">
        <v>45629.380972222221</v>
      </c>
      <c r="F5" s="2" t="s">
        <v>637</v>
      </c>
      <c r="G5" t="s">
        <v>282</v>
      </c>
      <c r="H5" t="s">
        <v>638</v>
      </c>
      <c r="I5" t="s">
        <v>16</v>
      </c>
      <c r="J5" t="s">
        <v>49</v>
      </c>
      <c r="K5" s="1" t="s">
        <v>639</v>
      </c>
    </row>
    <row r="6" spans="1:11" ht="43.2" x14ac:dyDescent="0.3">
      <c r="A6" t="s">
        <v>10</v>
      </c>
      <c r="B6" t="s">
        <v>640</v>
      </c>
      <c r="C6" s="1" t="s">
        <v>641</v>
      </c>
      <c r="D6" s="28">
        <v>38337</v>
      </c>
      <c r="E6" s="1">
        <v>45629.380682870367</v>
      </c>
      <c r="F6" s="2" t="s">
        <v>642</v>
      </c>
      <c r="G6" t="s">
        <v>165</v>
      </c>
      <c r="H6" t="s">
        <v>521</v>
      </c>
      <c r="I6" t="s">
        <v>16</v>
      </c>
      <c r="J6" t="s">
        <v>49</v>
      </c>
      <c r="K6" s="1" t="s">
        <v>639</v>
      </c>
    </row>
    <row r="7" spans="1:11" ht="28.8" x14ac:dyDescent="0.3">
      <c r="A7" t="s">
        <v>10</v>
      </c>
      <c r="B7" t="s">
        <v>643</v>
      </c>
      <c r="C7" s="1" t="s">
        <v>644</v>
      </c>
      <c r="D7" s="28">
        <v>38410</v>
      </c>
      <c r="E7" s="1">
        <v>45628.483124999999</v>
      </c>
      <c r="F7" s="2" t="s">
        <v>645</v>
      </c>
      <c r="G7" t="s">
        <v>616</v>
      </c>
      <c r="H7" t="s">
        <v>646</v>
      </c>
      <c r="I7" t="s">
        <v>16</v>
      </c>
      <c r="J7" t="s">
        <v>647</v>
      </c>
      <c r="K7" s="1" t="s">
        <v>639</v>
      </c>
    </row>
    <row r="8" spans="1:11" ht="86.4" x14ac:dyDescent="0.3">
      <c r="A8" t="s">
        <v>10</v>
      </c>
      <c r="B8" t="s">
        <v>648</v>
      </c>
      <c r="C8" s="1" t="s">
        <v>649</v>
      </c>
      <c r="D8" s="28">
        <v>25000</v>
      </c>
      <c r="E8" s="1">
        <v>45635.67119212963</v>
      </c>
      <c r="F8" s="2" t="s">
        <v>650</v>
      </c>
      <c r="G8" t="s">
        <v>102</v>
      </c>
      <c r="H8" t="s">
        <v>651</v>
      </c>
      <c r="I8" t="s">
        <v>16</v>
      </c>
      <c r="J8" t="s">
        <v>17</v>
      </c>
      <c r="K8" s="1" t="s">
        <v>639</v>
      </c>
    </row>
    <row r="9" spans="1:11" ht="43.2" x14ac:dyDescent="0.3">
      <c r="A9" t="s">
        <v>10</v>
      </c>
      <c r="B9" t="s">
        <v>652</v>
      </c>
      <c r="C9" s="1" t="s">
        <v>653</v>
      </c>
      <c r="D9" s="28">
        <v>38337</v>
      </c>
      <c r="E9" s="1">
        <v>45637.559027777781</v>
      </c>
      <c r="F9" s="2" t="s">
        <v>637</v>
      </c>
      <c r="G9" t="s">
        <v>165</v>
      </c>
      <c r="H9" t="s">
        <v>654</v>
      </c>
      <c r="I9" t="s">
        <v>16</v>
      </c>
      <c r="J9" t="s">
        <v>49</v>
      </c>
      <c r="K9" s="1" t="s">
        <v>639</v>
      </c>
    </row>
    <row r="10" spans="1:11" ht="28.8" x14ac:dyDescent="0.3">
      <c r="A10" t="s">
        <v>10</v>
      </c>
      <c r="B10" t="s">
        <v>655</v>
      </c>
      <c r="C10" s="1" t="s">
        <v>656</v>
      </c>
      <c r="D10" s="28">
        <v>36870</v>
      </c>
      <c r="E10" s="1">
        <v>45637.559247685182</v>
      </c>
      <c r="F10" s="2" t="s">
        <v>325</v>
      </c>
      <c r="G10" t="s">
        <v>78</v>
      </c>
      <c r="H10" t="s">
        <v>657</v>
      </c>
      <c r="I10" t="s">
        <v>16</v>
      </c>
      <c r="J10" t="s">
        <v>49</v>
      </c>
      <c r="K10" s="1" t="s">
        <v>639</v>
      </c>
    </row>
    <row r="11" spans="1:11" ht="43.2" x14ac:dyDescent="0.3">
      <c r="A11" t="s">
        <v>10</v>
      </c>
      <c r="B11" t="s">
        <v>658</v>
      </c>
      <c r="C11" s="1" t="s">
        <v>659</v>
      </c>
      <c r="D11" s="28">
        <v>35924</v>
      </c>
      <c r="E11" s="1">
        <v>45649.429062499999</v>
      </c>
      <c r="F11" s="2" t="s">
        <v>660</v>
      </c>
      <c r="G11" t="s">
        <v>165</v>
      </c>
      <c r="H11" t="s">
        <v>661</v>
      </c>
      <c r="I11" t="s">
        <v>16</v>
      </c>
      <c r="J11" t="s">
        <v>662</v>
      </c>
      <c r="K11" s="1" t="s">
        <v>639</v>
      </c>
    </row>
    <row r="12" spans="1:11" ht="28.8" x14ac:dyDescent="0.3">
      <c r="A12" t="s">
        <v>10</v>
      </c>
      <c r="B12" t="s">
        <v>663</v>
      </c>
      <c r="C12" s="1" t="s">
        <v>664</v>
      </c>
      <c r="D12" s="28">
        <v>34986</v>
      </c>
      <c r="E12" s="1">
        <v>45630.571458333332</v>
      </c>
      <c r="F12" s="2" t="s">
        <v>665</v>
      </c>
      <c r="G12" t="s">
        <v>78</v>
      </c>
      <c r="H12" t="s">
        <v>666</v>
      </c>
      <c r="I12" t="s">
        <v>16</v>
      </c>
      <c r="J12" t="s">
        <v>35</v>
      </c>
      <c r="K12" s="1" t="s">
        <v>639</v>
      </c>
    </row>
    <row r="13" spans="1:11" ht="43.2" x14ac:dyDescent="0.3">
      <c r="A13" t="s">
        <v>10</v>
      </c>
      <c r="B13" t="s">
        <v>667</v>
      </c>
      <c r="C13" s="1" t="s">
        <v>668</v>
      </c>
      <c r="D13" s="28">
        <v>33916</v>
      </c>
      <c r="E13" s="1">
        <v>45631.62059027778</v>
      </c>
      <c r="F13" s="2" t="s">
        <v>637</v>
      </c>
      <c r="G13" t="s">
        <v>165</v>
      </c>
      <c r="H13" t="s">
        <v>669</v>
      </c>
      <c r="I13" t="s">
        <v>16</v>
      </c>
      <c r="J13" t="s">
        <v>49</v>
      </c>
      <c r="K13" s="1" t="s">
        <v>639</v>
      </c>
    </row>
    <row r="14" spans="1:11" ht="28.8" x14ac:dyDescent="0.3">
      <c r="A14" t="s">
        <v>10</v>
      </c>
      <c r="B14" t="s">
        <v>670</v>
      </c>
      <c r="C14" s="1" t="s">
        <v>671</v>
      </c>
      <c r="D14" s="28">
        <v>30686</v>
      </c>
      <c r="E14" s="1">
        <v>45630.571273148147</v>
      </c>
      <c r="F14" s="2" t="s">
        <v>672</v>
      </c>
      <c r="G14" t="s">
        <v>27</v>
      </c>
      <c r="H14" t="s">
        <v>673</v>
      </c>
      <c r="I14" t="s">
        <v>16</v>
      </c>
      <c r="J14" t="s">
        <v>35</v>
      </c>
      <c r="K14" s="1" t="s">
        <v>639</v>
      </c>
    </row>
    <row r="15" spans="1:11" ht="43.2" x14ac:dyDescent="0.3">
      <c r="A15" t="s">
        <v>10</v>
      </c>
      <c r="B15" t="s">
        <v>674</v>
      </c>
      <c r="C15" s="1" t="s">
        <v>675</v>
      </c>
      <c r="D15" s="28">
        <v>25000</v>
      </c>
      <c r="E15" s="1">
        <v>45635.674641203703</v>
      </c>
      <c r="F15" s="2" t="s">
        <v>676</v>
      </c>
      <c r="G15" t="s">
        <v>39</v>
      </c>
      <c r="H15" t="s">
        <v>677</v>
      </c>
      <c r="I15" t="s">
        <v>16</v>
      </c>
      <c r="J15" t="s">
        <v>17</v>
      </c>
      <c r="K15" s="1" t="s">
        <v>639</v>
      </c>
    </row>
    <row r="16" spans="1:11" ht="43.2" x14ac:dyDescent="0.3">
      <c r="A16" t="s">
        <v>10</v>
      </c>
      <c r="B16" t="s">
        <v>678</v>
      </c>
      <c r="C16" s="1" t="s">
        <v>679</v>
      </c>
      <c r="D16" s="28">
        <v>28208</v>
      </c>
      <c r="E16" s="1">
        <v>45636.338541666664</v>
      </c>
      <c r="F16" s="2" t="s">
        <v>680</v>
      </c>
      <c r="G16" t="s">
        <v>78</v>
      </c>
      <c r="H16" t="s">
        <v>617</v>
      </c>
      <c r="I16" t="s">
        <v>16</v>
      </c>
      <c r="J16" t="s">
        <v>17</v>
      </c>
      <c r="K16" s="1" t="s">
        <v>639</v>
      </c>
    </row>
    <row r="17" spans="1:11" ht="43.2" x14ac:dyDescent="0.3">
      <c r="A17" t="s">
        <v>10</v>
      </c>
      <c r="B17" t="s">
        <v>681</v>
      </c>
      <c r="C17" s="1" t="s">
        <v>682</v>
      </c>
      <c r="D17" s="28">
        <v>25000</v>
      </c>
      <c r="E17" s="1">
        <v>45637.620983796296</v>
      </c>
      <c r="F17" s="2" t="s">
        <v>683</v>
      </c>
      <c r="G17" t="s">
        <v>39</v>
      </c>
      <c r="H17" t="s">
        <v>684</v>
      </c>
      <c r="I17" t="s">
        <v>16</v>
      </c>
      <c r="J17" t="s">
        <v>17</v>
      </c>
      <c r="K17" s="1" t="s">
        <v>639</v>
      </c>
    </row>
    <row r="18" spans="1:11" ht="43.2" x14ac:dyDescent="0.3">
      <c r="A18" t="s">
        <v>10</v>
      </c>
      <c r="B18" t="s">
        <v>685</v>
      </c>
      <c r="C18" s="1" t="s">
        <v>686</v>
      </c>
      <c r="D18" s="28">
        <v>25000</v>
      </c>
      <c r="E18" s="1">
        <v>45636.338831018518</v>
      </c>
      <c r="F18" s="2" t="s">
        <v>687</v>
      </c>
      <c r="G18" t="s">
        <v>39</v>
      </c>
      <c r="H18" t="s">
        <v>688</v>
      </c>
      <c r="I18" t="s">
        <v>16</v>
      </c>
      <c r="J18" t="s">
        <v>17</v>
      </c>
      <c r="K18" s="1" t="s">
        <v>639</v>
      </c>
    </row>
    <row r="19" spans="1:11" ht="43.2" x14ac:dyDescent="0.3">
      <c r="A19" t="s">
        <v>10</v>
      </c>
      <c r="B19" t="s">
        <v>689</v>
      </c>
      <c r="C19" s="1" t="s">
        <v>690</v>
      </c>
      <c r="D19" s="28">
        <v>25000</v>
      </c>
      <c r="E19" s="1">
        <v>45656.697372685187</v>
      </c>
      <c r="F19" s="2" t="s">
        <v>691</v>
      </c>
      <c r="G19" t="s">
        <v>39</v>
      </c>
      <c r="H19" t="s">
        <v>692</v>
      </c>
      <c r="I19" t="s">
        <v>16</v>
      </c>
      <c r="J19" t="s">
        <v>17</v>
      </c>
      <c r="K19" s="1" t="s">
        <v>639</v>
      </c>
    </row>
    <row r="20" spans="1:11" ht="43.2" x14ac:dyDescent="0.3">
      <c r="A20" t="s">
        <v>10</v>
      </c>
      <c r="B20" t="s">
        <v>693</v>
      </c>
      <c r="C20" s="1" t="s">
        <v>694</v>
      </c>
      <c r="D20" s="28">
        <v>28100</v>
      </c>
      <c r="E20" s="1">
        <v>45635.675381944442</v>
      </c>
      <c r="F20" s="2" t="s">
        <v>695</v>
      </c>
      <c r="G20" t="s">
        <v>39</v>
      </c>
      <c r="H20" t="s">
        <v>696</v>
      </c>
      <c r="I20" t="s">
        <v>16</v>
      </c>
      <c r="J20" t="s">
        <v>17</v>
      </c>
      <c r="K20" s="1" t="s">
        <v>639</v>
      </c>
    </row>
    <row r="21" spans="1:11" ht="28.8" x14ac:dyDescent="0.3">
      <c r="A21" t="s">
        <v>10</v>
      </c>
      <c r="B21" t="s">
        <v>697</v>
      </c>
      <c r="C21" s="1" t="s">
        <v>698</v>
      </c>
      <c r="D21" s="28">
        <v>46526</v>
      </c>
      <c r="E21" s="1">
        <v>45630.615972222222</v>
      </c>
      <c r="F21" s="2" t="s">
        <v>699</v>
      </c>
      <c r="G21" t="s">
        <v>132</v>
      </c>
      <c r="H21" t="s">
        <v>700</v>
      </c>
      <c r="I21" t="s">
        <v>16</v>
      </c>
      <c r="J21" t="s">
        <v>35</v>
      </c>
      <c r="K21" s="1" t="s">
        <v>701</v>
      </c>
    </row>
    <row r="22" spans="1:11" ht="28.8" x14ac:dyDescent="0.3">
      <c r="A22" t="s">
        <v>10</v>
      </c>
      <c r="B22" t="s">
        <v>702</v>
      </c>
      <c r="C22" s="1" t="s">
        <v>703</v>
      </c>
      <c r="D22" s="28">
        <v>32634</v>
      </c>
      <c r="E22" s="1">
        <v>45636.391921296294</v>
      </c>
      <c r="F22" s="2" t="s">
        <v>665</v>
      </c>
      <c r="G22" t="s">
        <v>554</v>
      </c>
      <c r="H22" t="s">
        <v>95</v>
      </c>
      <c r="I22" t="s">
        <v>16</v>
      </c>
      <c r="J22" t="s">
        <v>35</v>
      </c>
      <c r="K22" s="1" t="s">
        <v>639</v>
      </c>
    </row>
    <row r="23" spans="1:11" ht="28.8" x14ac:dyDescent="0.3">
      <c r="A23" t="s">
        <v>10</v>
      </c>
      <c r="B23" t="s">
        <v>704</v>
      </c>
      <c r="C23" s="1" t="s">
        <v>705</v>
      </c>
      <c r="D23" s="28">
        <v>37000</v>
      </c>
      <c r="E23" s="1">
        <v>45635.675104166665</v>
      </c>
      <c r="F23" s="2" t="s">
        <v>706</v>
      </c>
      <c r="H23" t="s">
        <v>707</v>
      </c>
      <c r="I23" t="s">
        <v>16</v>
      </c>
      <c r="J23" t="s">
        <v>192</v>
      </c>
      <c r="K23" s="1" t="s">
        <v>639</v>
      </c>
    </row>
    <row r="24" spans="1:11" ht="43.2" x14ac:dyDescent="0.3">
      <c r="A24" t="s">
        <v>10</v>
      </c>
      <c r="B24" t="s">
        <v>708</v>
      </c>
      <c r="C24" s="1" t="s">
        <v>709</v>
      </c>
      <c r="D24" s="28">
        <v>65522</v>
      </c>
      <c r="E24" s="1">
        <v>45646.493587962963</v>
      </c>
      <c r="F24" s="2" t="s">
        <v>710</v>
      </c>
      <c r="I24" t="s">
        <v>16</v>
      </c>
      <c r="J24" t="s">
        <v>463</v>
      </c>
      <c r="K24" s="1" t="s">
        <v>639</v>
      </c>
    </row>
    <row r="25" spans="1:11" ht="43.2" x14ac:dyDescent="0.3">
      <c r="A25" t="s">
        <v>10</v>
      </c>
      <c r="B25" t="s">
        <v>711</v>
      </c>
      <c r="C25" s="1" t="s">
        <v>712</v>
      </c>
      <c r="D25" s="28">
        <v>33916</v>
      </c>
      <c r="E25" s="1">
        <v>45645.35796296296</v>
      </c>
      <c r="F25" s="2" t="s">
        <v>637</v>
      </c>
      <c r="G25" t="s">
        <v>165</v>
      </c>
      <c r="H25" t="s">
        <v>713</v>
      </c>
      <c r="I25" t="s">
        <v>16</v>
      </c>
      <c r="J25" t="s">
        <v>49</v>
      </c>
      <c r="K25" s="1" t="s">
        <v>639</v>
      </c>
    </row>
  </sheetData>
  <pageMargins left="0.25" right="0.25" top="0.25" bottom="0.25" header="0.25" footer="0"/>
  <pageSetup scale="45" fitToHeight="0" orientation="landscape" cellComments="atEnd"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1"/>
  <sheetViews>
    <sheetView zoomScale="90" zoomScaleNormal="90" workbookViewId="0">
      <pane xSplit="2" ySplit="4" topLeftCell="C5" activePane="bottomRight" state="frozen"/>
      <selection activeCell="E6" sqref="E6"/>
      <selection pane="topRight" activeCell="E6" sqref="E6"/>
      <selection pane="bottomLeft" activeCell="E6" sqref="E6"/>
      <selection pane="bottomRight" activeCell="B16" sqref="B16"/>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COUNTA(B5:B112)</f>
        <v>7</v>
      </c>
    </row>
    <row r="2" spans="1:12" ht="21" x14ac:dyDescent="0.3">
      <c r="A2" s="21" t="s">
        <v>51</v>
      </c>
      <c r="D2" s="10" t="s">
        <v>216</v>
      </c>
      <c r="E2" s="10">
        <f>E1</f>
        <v>7</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11</v>
      </c>
      <c r="C5" t="s">
        <v>12</v>
      </c>
      <c r="D5" t="s">
        <v>13</v>
      </c>
      <c r="E5" s="25">
        <v>17820</v>
      </c>
      <c r="F5" s="1">
        <v>45308.527222222219</v>
      </c>
      <c r="G5" t="s">
        <v>14</v>
      </c>
      <c r="H5" t="s">
        <v>339</v>
      </c>
      <c r="I5" t="s">
        <v>15</v>
      </c>
      <c r="J5" t="s">
        <v>16</v>
      </c>
      <c r="K5" t="s">
        <v>17</v>
      </c>
      <c r="L5"/>
    </row>
    <row r="6" spans="1:12" x14ac:dyDescent="0.3">
      <c r="A6" t="s">
        <v>10</v>
      </c>
      <c r="B6" t="s">
        <v>18</v>
      </c>
      <c r="C6" t="s">
        <v>19</v>
      </c>
      <c r="D6" t="s">
        <v>13</v>
      </c>
      <c r="E6" s="25">
        <v>4547.09</v>
      </c>
      <c r="F6" s="1">
        <v>45300.615057870367</v>
      </c>
      <c r="G6" t="s">
        <v>20</v>
      </c>
      <c r="H6" t="s">
        <v>21</v>
      </c>
      <c r="I6" t="s">
        <v>22</v>
      </c>
      <c r="J6" t="s">
        <v>16</v>
      </c>
      <c r="K6" t="s">
        <v>23</v>
      </c>
      <c r="L6"/>
    </row>
    <row r="7" spans="1:12" x14ac:dyDescent="0.3">
      <c r="A7" t="s">
        <v>10</v>
      </c>
      <c r="B7" t="s">
        <v>24</v>
      </c>
      <c r="C7" t="s">
        <v>25</v>
      </c>
      <c r="D7" t="s">
        <v>13</v>
      </c>
      <c r="E7" s="25">
        <v>24801</v>
      </c>
      <c r="F7" s="1">
        <v>45307.481157407405</v>
      </c>
      <c r="G7" t="s">
        <v>26</v>
      </c>
      <c r="H7" t="s">
        <v>27</v>
      </c>
      <c r="I7" t="s">
        <v>28</v>
      </c>
      <c r="J7" t="s">
        <v>16</v>
      </c>
      <c r="K7" t="s">
        <v>29</v>
      </c>
      <c r="L7"/>
    </row>
    <row r="8" spans="1:12" x14ac:dyDescent="0.3">
      <c r="A8" t="s">
        <v>10</v>
      </c>
      <c r="B8" t="s">
        <v>30</v>
      </c>
      <c r="C8" t="s">
        <v>31</v>
      </c>
      <c r="D8" t="s">
        <v>13</v>
      </c>
      <c r="E8" s="25">
        <v>45800</v>
      </c>
      <c r="F8" s="1">
        <v>45313.52134259259</v>
      </c>
      <c r="G8" t="s">
        <v>32</v>
      </c>
      <c r="H8" t="s">
        <v>33</v>
      </c>
      <c r="I8" t="s">
        <v>34</v>
      </c>
      <c r="J8" t="s">
        <v>16</v>
      </c>
      <c r="K8" t="s">
        <v>35</v>
      </c>
      <c r="L8"/>
    </row>
    <row r="9" spans="1:12" x14ac:dyDescent="0.3">
      <c r="A9" t="s">
        <v>10</v>
      </c>
      <c r="B9" t="s">
        <v>36</v>
      </c>
      <c r="C9" t="s">
        <v>37</v>
      </c>
      <c r="D9" t="s">
        <v>13</v>
      </c>
      <c r="E9" s="25">
        <v>21750</v>
      </c>
      <c r="F9" s="1">
        <v>45310.561909722222</v>
      </c>
      <c r="G9" t="s">
        <v>38</v>
      </c>
      <c r="H9" t="s">
        <v>39</v>
      </c>
      <c r="I9" t="s">
        <v>40</v>
      </c>
      <c r="J9" t="s">
        <v>16</v>
      </c>
      <c r="K9" t="s">
        <v>17</v>
      </c>
      <c r="L9"/>
    </row>
    <row r="10" spans="1:12" x14ac:dyDescent="0.3">
      <c r="A10" t="s">
        <v>10</v>
      </c>
      <c r="B10" t="s">
        <v>41</v>
      </c>
      <c r="C10" t="s">
        <v>42</v>
      </c>
      <c r="D10" t="s">
        <v>13</v>
      </c>
      <c r="E10" s="25">
        <v>50848</v>
      </c>
      <c r="F10" s="1">
        <v>45315.323194444441</v>
      </c>
      <c r="G10" t="s">
        <v>43</v>
      </c>
      <c r="H10" t="s">
        <v>27</v>
      </c>
      <c r="I10" t="s">
        <v>44</v>
      </c>
      <c r="J10" t="s">
        <v>16</v>
      </c>
      <c r="K10" t="s">
        <v>35</v>
      </c>
      <c r="L10"/>
    </row>
    <row r="11" spans="1:12" x14ac:dyDescent="0.3">
      <c r="A11" t="s">
        <v>10</v>
      </c>
      <c r="B11" t="s">
        <v>45</v>
      </c>
      <c r="C11" t="s">
        <v>46</v>
      </c>
      <c r="D11" t="s">
        <v>13</v>
      </c>
      <c r="E11" s="25">
        <v>20080</v>
      </c>
      <c r="F11" s="1">
        <v>45320.443773148145</v>
      </c>
      <c r="G11" t="s">
        <v>47</v>
      </c>
      <c r="H11" t="s">
        <v>39</v>
      </c>
      <c r="I11" t="s">
        <v>48</v>
      </c>
      <c r="J11" t="s">
        <v>16</v>
      </c>
      <c r="K11" t="s">
        <v>49</v>
      </c>
      <c r="L11"/>
    </row>
    <row r="12" spans="1:12" x14ac:dyDescent="0.3">
      <c r="A12"/>
      <c r="B12"/>
      <c r="C12"/>
      <c r="D12" s="4"/>
      <c r="E12" s="25"/>
      <c r="F12" s="1"/>
      <c r="G12" s="1"/>
      <c r="H12"/>
      <c r="I12"/>
      <c r="J12" s="4"/>
      <c r="K12"/>
      <c r="L12"/>
    </row>
    <row r="13" spans="1:12" x14ac:dyDescent="0.3">
      <c r="A13"/>
      <c r="B13"/>
      <c r="C13"/>
      <c r="D13" s="4"/>
      <c r="E13" s="25"/>
      <c r="F13" s="1"/>
      <c r="G13" s="1"/>
      <c r="H13"/>
      <c r="I13"/>
      <c r="J13" s="4"/>
      <c r="K13"/>
      <c r="L13"/>
    </row>
    <row r="14" spans="1:12" x14ac:dyDescent="0.3">
      <c r="A14"/>
      <c r="B14"/>
      <c r="C14"/>
      <c r="D14" s="4"/>
      <c r="E14" s="25"/>
      <c r="F14" s="1"/>
      <c r="G14" s="1"/>
      <c r="H14"/>
      <c r="I14"/>
      <c r="J14"/>
      <c r="K14"/>
      <c r="L14"/>
    </row>
    <row r="15" spans="1:12" x14ac:dyDescent="0.3">
      <c r="A15"/>
      <c r="B15"/>
      <c r="C15"/>
      <c r="D15" s="4"/>
      <c r="E15" s="25"/>
      <c r="F15" s="1"/>
      <c r="G15" s="1"/>
      <c r="H15" s="2"/>
      <c r="I15"/>
      <c r="J15"/>
      <c r="K15"/>
      <c r="L15" s="2"/>
    </row>
    <row r="16" spans="1:12" x14ac:dyDescent="0.3">
      <c r="E16" s="26"/>
    </row>
    <row r="17" spans="5:5" x14ac:dyDescent="0.3">
      <c r="E17" s="26"/>
    </row>
    <row r="18" spans="5:5" x14ac:dyDescent="0.3">
      <c r="E18" s="26"/>
    </row>
    <row r="19" spans="5:5" x14ac:dyDescent="0.3">
      <c r="E19" s="26"/>
    </row>
    <row r="20" spans="5:5" x14ac:dyDescent="0.3">
      <c r="E20" s="26"/>
    </row>
    <row r="21" spans="5:5" x14ac:dyDescent="0.3">
      <c r="E21" s="26"/>
    </row>
  </sheetData>
  <pageMargins left="0.25" right="0.25" top="0.25" bottom="0.25" header="0.25" footer="0"/>
  <pageSetup scale="3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22330-85EC-4364-BF97-41E3DE364933}">
  <sheetPr>
    <pageSetUpPr fitToPage="1"/>
  </sheetPr>
  <dimension ref="A1:L28"/>
  <sheetViews>
    <sheetView zoomScale="90" zoomScaleNormal="90" workbookViewId="0">
      <pane xSplit="2" ySplit="4" topLeftCell="C5" activePane="bottomRight" state="frozen"/>
      <selection activeCell="J10" sqref="J10"/>
      <selection pane="topRight" activeCell="J10" sqref="J10"/>
      <selection pane="bottomLeft" activeCell="J10" sqref="J10"/>
      <selection pane="bottomRight" activeCell="E2" sqref="E2"/>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COUNTA(B5:B107)</f>
        <v>2</v>
      </c>
    </row>
    <row r="2" spans="1:12" ht="21" x14ac:dyDescent="0.3">
      <c r="A2" s="21" t="s">
        <v>52</v>
      </c>
      <c r="D2" s="10" t="s">
        <v>216</v>
      </c>
      <c r="E2" s="10">
        <f>E1+'Jan2024'!E2</f>
        <v>9</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53</v>
      </c>
      <c r="C5" t="s">
        <v>54</v>
      </c>
      <c r="D5" t="s">
        <v>13</v>
      </c>
      <c r="E5" s="25">
        <v>30000</v>
      </c>
      <c r="F5" s="1">
        <v>45337</v>
      </c>
      <c r="G5" t="s">
        <v>55</v>
      </c>
      <c r="H5" t="s">
        <v>56</v>
      </c>
      <c r="I5" t="s">
        <v>57</v>
      </c>
      <c r="J5" t="s">
        <v>16</v>
      </c>
      <c r="K5" t="s">
        <v>58</v>
      </c>
      <c r="L5" s="5"/>
    </row>
    <row r="6" spans="1:12" x14ac:dyDescent="0.3">
      <c r="A6" t="s">
        <v>10</v>
      </c>
      <c r="B6" t="s">
        <v>59</v>
      </c>
      <c r="C6" t="s">
        <v>60</v>
      </c>
      <c r="D6" t="s">
        <v>13</v>
      </c>
      <c r="E6" s="25">
        <v>2959.22</v>
      </c>
      <c r="F6" s="1">
        <v>45349.60261574074</v>
      </c>
      <c r="G6" t="s">
        <v>61</v>
      </c>
      <c r="H6" t="s">
        <v>339</v>
      </c>
      <c r="I6" t="s">
        <v>62</v>
      </c>
      <c r="J6" t="s">
        <v>16</v>
      </c>
      <c r="K6" t="s">
        <v>23</v>
      </c>
      <c r="L6" s="5"/>
    </row>
    <row r="7" spans="1:12" x14ac:dyDescent="0.3">
      <c r="A7"/>
      <c r="B7"/>
      <c r="C7"/>
      <c r="D7" s="4"/>
      <c r="E7" s="25"/>
      <c r="F7" s="1"/>
      <c r="G7" s="1"/>
      <c r="H7"/>
      <c r="I7"/>
      <c r="J7" s="4"/>
      <c r="K7"/>
      <c r="L7"/>
    </row>
    <row r="8" spans="1:12" x14ac:dyDescent="0.3">
      <c r="A8"/>
      <c r="B8"/>
      <c r="C8"/>
      <c r="D8" s="4"/>
      <c r="E8" s="25"/>
      <c r="F8" s="1"/>
      <c r="G8" s="1"/>
      <c r="H8"/>
      <c r="I8"/>
      <c r="J8" s="4"/>
      <c r="K8"/>
      <c r="L8"/>
    </row>
    <row r="9" spans="1:12" x14ac:dyDescent="0.3">
      <c r="A9"/>
      <c r="B9"/>
      <c r="C9"/>
      <c r="D9" s="4"/>
      <c r="E9" s="25"/>
      <c r="F9" s="1"/>
      <c r="G9" s="1"/>
      <c r="H9"/>
      <c r="I9"/>
      <c r="J9"/>
      <c r="K9"/>
      <c r="L9"/>
    </row>
    <row r="10" spans="1:12" x14ac:dyDescent="0.3">
      <c r="A10"/>
      <c r="B10"/>
      <c r="C10"/>
      <c r="D10" s="4"/>
      <c r="E10" s="25"/>
      <c r="F10" s="1"/>
      <c r="G10" s="1"/>
      <c r="H10" s="2"/>
      <c r="I10"/>
      <c r="J10"/>
      <c r="K10"/>
      <c r="L10" s="2"/>
    </row>
    <row r="11" spans="1:12" x14ac:dyDescent="0.3">
      <c r="E11" s="26"/>
    </row>
    <row r="12" spans="1:12" x14ac:dyDescent="0.3">
      <c r="E12" s="26"/>
    </row>
    <row r="13" spans="1:12" x14ac:dyDescent="0.3">
      <c r="E13" s="26"/>
    </row>
    <row r="14" spans="1:12" x14ac:dyDescent="0.3">
      <c r="E14" s="26"/>
    </row>
    <row r="15" spans="1:12" x14ac:dyDescent="0.3">
      <c r="E15" s="26"/>
    </row>
    <row r="16" spans="1:12" x14ac:dyDescent="0.3">
      <c r="E16" s="26"/>
    </row>
    <row r="17" spans="5:5" x14ac:dyDescent="0.3">
      <c r="E17" s="26"/>
    </row>
    <row r="18" spans="5:5" x14ac:dyDescent="0.3">
      <c r="E18" s="26"/>
    </row>
    <row r="19" spans="5:5" x14ac:dyDescent="0.3">
      <c r="E19" s="26"/>
    </row>
    <row r="20" spans="5:5" x14ac:dyDescent="0.3">
      <c r="E20" s="26"/>
    </row>
    <row r="21" spans="5:5" x14ac:dyDescent="0.3">
      <c r="E21" s="26"/>
    </row>
    <row r="22" spans="5:5" x14ac:dyDescent="0.3">
      <c r="E22" s="26"/>
    </row>
    <row r="23" spans="5:5" x14ac:dyDescent="0.3">
      <c r="E23" s="26"/>
    </row>
    <row r="24" spans="5:5" x14ac:dyDescent="0.3">
      <c r="E24" s="26"/>
    </row>
    <row r="25" spans="5:5" x14ac:dyDescent="0.3">
      <c r="E25" s="26"/>
    </row>
    <row r="26" spans="5:5" x14ac:dyDescent="0.3">
      <c r="E26" s="26"/>
    </row>
    <row r="27" spans="5:5" x14ac:dyDescent="0.3">
      <c r="E27" s="26"/>
    </row>
    <row r="28" spans="5:5" x14ac:dyDescent="0.3">
      <c r="E28" s="26"/>
    </row>
  </sheetData>
  <pageMargins left="0.25" right="0.25" top="0.25" bottom="0.25" header="0.25" footer="0"/>
  <pageSetup scale="36" fitToHeight="0" orientation="landscape"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5EEBE-E114-4D53-882A-D0EEC4833088}">
  <dimension ref="A1:L28"/>
  <sheetViews>
    <sheetView zoomScale="90" zoomScaleNormal="90" workbookViewId="0">
      <pane xSplit="2" ySplit="4" topLeftCell="C5" activePane="bottomRight" state="frozen"/>
      <selection activeCell="E6" sqref="E6"/>
      <selection pane="topRight" activeCell="E6" sqref="E6"/>
      <selection pane="bottomLeft" activeCell="E6" sqref="E6"/>
      <selection pane="bottomRight" activeCell="E3" sqref="E3"/>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COUNTA(B5:B107)</f>
        <v>15</v>
      </c>
    </row>
    <row r="2" spans="1:12" ht="21" x14ac:dyDescent="0.3">
      <c r="A2" s="21" t="s">
        <v>119</v>
      </c>
      <c r="D2" s="10" t="s">
        <v>216</v>
      </c>
      <c r="E2" s="10">
        <f>E1+'Feb2024'!E2</f>
        <v>24</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71</v>
      </c>
      <c r="C5" t="s">
        <v>72</v>
      </c>
      <c r="D5" t="s">
        <v>13</v>
      </c>
      <c r="E5" s="25">
        <v>17400</v>
      </c>
      <c r="F5" s="1">
        <v>45355.66951388889</v>
      </c>
      <c r="G5" t="s">
        <v>73</v>
      </c>
      <c r="H5" t="s">
        <v>33</v>
      </c>
      <c r="I5" t="s">
        <v>74</v>
      </c>
      <c r="J5" t="s">
        <v>16</v>
      </c>
      <c r="K5" t="s">
        <v>35</v>
      </c>
      <c r="L5" s="5"/>
    </row>
    <row r="6" spans="1:12" x14ac:dyDescent="0.3">
      <c r="A6" t="s">
        <v>10</v>
      </c>
      <c r="B6" t="s">
        <v>75</v>
      </c>
      <c r="C6" t="s">
        <v>76</v>
      </c>
      <c r="D6" t="s">
        <v>13</v>
      </c>
      <c r="E6" s="25">
        <v>4168.16</v>
      </c>
      <c r="F6" s="1">
        <v>45356.474664351852</v>
      </c>
      <c r="G6" t="s">
        <v>77</v>
      </c>
      <c r="H6" t="s">
        <v>78</v>
      </c>
      <c r="I6" t="s">
        <v>79</v>
      </c>
      <c r="J6" t="s">
        <v>16</v>
      </c>
      <c r="K6" t="s">
        <v>23</v>
      </c>
      <c r="L6" s="5"/>
    </row>
    <row r="7" spans="1:12" x14ac:dyDescent="0.3">
      <c r="A7" t="s">
        <v>10</v>
      </c>
      <c r="B7" t="s">
        <v>63</v>
      </c>
      <c r="C7" t="s">
        <v>64</v>
      </c>
      <c r="D7" t="s">
        <v>13</v>
      </c>
      <c r="E7" s="25">
        <v>26910</v>
      </c>
      <c r="F7" s="1">
        <v>45364.6175</v>
      </c>
      <c r="G7" t="s">
        <v>65</v>
      </c>
      <c r="H7" t="s">
        <v>339</v>
      </c>
      <c r="I7" t="s">
        <v>66</v>
      </c>
      <c r="J7" t="s">
        <v>16</v>
      </c>
      <c r="K7" t="s">
        <v>17</v>
      </c>
      <c r="L7"/>
    </row>
    <row r="8" spans="1:12" x14ac:dyDescent="0.3">
      <c r="A8" t="s">
        <v>10</v>
      </c>
      <c r="B8" t="s">
        <v>84</v>
      </c>
      <c r="C8" t="s">
        <v>85</v>
      </c>
      <c r="D8" t="s">
        <v>13</v>
      </c>
      <c r="E8" s="25">
        <v>13923</v>
      </c>
      <c r="F8" s="1">
        <v>45366.572465277779</v>
      </c>
      <c r="G8" t="s">
        <v>47</v>
      </c>
      <c r="H8" t="s">
        <v>69</v>
      </c>
      <c r="I8" t="s">
        <v>86</v>
      </c>
      <c r="J8" t="s">
        <v>16</v>
      </c>
      <c r="K8" t="s">
        <v>49</v>
      </c>
      <c r="L8"/>
    </row>
    <row r="9" spans="1:12" x14ac:dyDescent="0.3">
      <c r="A9" t="s">
        <v>10</v>
      </c>
      <c r="B9" t="s">
        <v>87</v>
      </c>
      <c r="C9" t="s">
        <v>88</v>
      </c>
      <c r="D9" t="s">
        <v>13</v>
      </c>
      <c r="E9" s="25">
        <v>43000</v>
      </c>
      <c r="F9" s="1">
        <v>45369.446875000001</v>
      </c>
      <c r="G9" t="s">
        <v>89</v>
      </c>
      <c r="H9" t="s">
        <v>90</v>
      </c>
      <c r="I9" t="s">
        <v>91</v>
      </c>
      <c r="J9" t="s">
        <v>16</v>
      </c>
      <c r="K9" t="s">
        <v>192</v>
      </c>
      <c r="L9"/>
    </row>
    <row r="10" spans="1:12" x14ac:dyDescent="0.3">
      <c r="A10" t="s">
        <v>10</v>
      </c>
      <c r="B10" t="s">
        <v>92</v>
      </c>
      <c r="C10" t="s">
        <v>93</v>
      </c>
      <c r="D10" t="s">
        <v>13</v>
      </c>
      <c r="E10" s="25">
        <v>50000</v>
      </c>
      <c r="F10" s="1">
        <v>45371.319687499999</v>
      </c>
      <c r="G10" t="s">
        <v>94</v>
      </c>
      <c r="H10"/>
      <c r="I10" t="s">
        <v>95</v>
      </c>
      <c r="J10" t="s">
        <v>16</v>
      </c>
      <c r="K10" t="s">
        <v>631</v>
      </c>
      <c r="L10" s="2"/>
    </row>
    <row r="11" spans="1:12" x14ac:dyDescent="0.3">
      <c r="A11" t="s">
        <v>10</v>
      </c>
      <c r="B11" t="s">
        <v>96</v>
      </c>
      <c r="C11" t="s">
        <v>97</v>
      </c>
      <c r="D11" t="s">
        <v>13</v>
      </c>
      <c r="E11" s="25">
        <v>36500</v>
      </c>
      <c r="F11" s="1">
        <v>45372.605023148149</v>
      </c>
      <c r="G11" t="s">
        <v>98</v>
      </c>
      <c r="H11" t="s">
        <v>339</v>
      </c>
      <c r="I11" t="s">
        <v>99</v>
      </c>
      <c r="J11" t="s">
        <v>16</v>
      </c>
      <c r="K11" t="s">
        <v>17</v>
      </c>
    </row>
    <row r="12" spans="1:12" x14ac:dyDescent="0.3">
      <c r="A12" t="s">
        <v>10</v>
      </c>
      <c r="B12" t="s">
        <v>107</v>
      </c>
      <c r="C12" t="s">
        <v>108</v>
      </c>
      <c r="D12" t="s">
        <v>13</v>
      </c>
      <c r="E12" s="25">
        <v>34000</v>
      </c>
      <c r="F12" s="1">
        <v>45372.660474537035</v>
      </c>
      <c r="G12" t="s">
        <v>109</v>
      </c>
      <c r="H12"/>
      <c r="I12"/>
      <c r="J12" t="s">
        <v>16</v>
      </c>
      <c r="K12" t="s">
        <v>17</v>
      </c>
    </row>
    <row r="13" spans="1:12" x14ac:dyDescent="0.3">
      <c r="A13" t="s">
        <v>10</v>
      </c>
      <c r="B13" t="s">
        <v>104</v>
      </c>
      <c r="C13" t="s">
        <v>105</v>
      </c>
      <c r="D13" t="s">
        <v>13</v>
      </c>
      <c r="E13" s="25">
        <v>15561</v>
      </c>
      <c r="F13" s="1">
        <v>45372.660509259258</v>
      </c>
      <c r="G13" t="s">
        <v>47</v>
      </c>
      <c r="H13" t="s">
        <v>39</v>
      </c>
      <c r="I13" t="s">
        <v>106</v>
      </c>
      <c r="J13" t="s">
        <v>16</v>
      </c>
      <c r="K13" t="s">
        <v>49</v>
      </c>
    </row>
    <row r="14" spans="1:12" x14ac:dyDescent="0.3">
      <c r="A14" t="s">
        <v>10</v>
      </c>
      <c r="B14" t="s">
        <v>100</v>
      </c>
      <c r="C14" t="s">
        <v>101</v>
      </c>
      <c r="D14" t="s">
        <v>13</v>
      </c>
      <c r="E14" s="25">
        <v>14742</v>
      </c>
      <c r="F14" s="1">
        <v>45372.660543981481</v>
      </c>
      <c r="G14" t="s">
        <v>47</v>
      </c>
      <c r="H14" t="s">
        <v>102</v>
      </c>
      <c r="I14" t="s">
        <v>103</v>
      </c>
      <c r="J14" t="s">
        <v>16</v>
      </c>
      <c r="K14" t="s">
        <v>49</v>
      </c>
    </row>
    <row r="15" spans="1:12" x14ac:dyDescent="0.3">
      <c r="A15" t="s">
        <v>10</v>
      </c>
      <c r="B15" t="s">
        <v>80</v>
      </c>
      <c r="C15" t="s">
        <v>81</v>
      </c>
      <c r="D15" t="s">
        <v>13</v>
      </c>
      <c r="E15" s="25">
        <v>8507.75</v>
      </c>
      <c r="F15" s="1">
        <v>45373.458668981482</v>
      </c>
      <c r="G15" t="s">
        <v>82</v>
      </c>
      <c r="H15" t="s">
        <v>339</v>
      </c>
      <c r="I15" t="s">
        <v>83</v>
      </c>
      <c r="J15" t="s">
        <v>16</v>
      </c>
      <c r="K15" t="s">
        <v>23</v>
      </c>
    </row>
    <row r="16" spans="1:12" x14ac:dyDescent="0.3">
      <c r="A16" t="s">
        <v>10</v>
      </c>
      <c r="B16" t="s">
        <v>113</v>
      </c>
      <c r="C16" t="s">
        <v>114</v>
      </c>
      <c r="D16" t="s">
        <v>13</v>
      </c>
      <c r="E16" s="25">
        <v>16380</v>
      </c>
      <c r="F16" s="1">
        <v>45373.588935185187</v>
      </c>
      <c r="G16" t="s">
        <v>47</v>
      </c>
      <c r="H16" t="s">
        <v>69</v>
      </c>
      <c r="I16" t="s">
        <v>106</v>
      </c>
      <c r="J16" t="s">
        <v>16</v>
      </c>
      <c r="K16" t="s">
        <v>49</v>
      </c>
    </row>
    <row r="17" spans="1:11" x14ac:dyDescent="0.3">
      <c r="A17" t="s">
        <v>10</v>
      </c>
      <c r="B17" t="s">
        <v>67</v>
      </c>
      <c r="C17" t="s">
        <v>68</v>
      </c>
      <c r="D17" t="s">
        <v>13</v>
      </c>
      <c r="E17" s="25">
        <v>17290</v>
      </c>
      <c r="F17" s="1">
        <v>45377.505995370368</v>
      </c>
      <c r="G17" t="s">
        <v>47</v>
      </c>
      <c r="H17" t="s">
        <v>69</v>
      </c>
      <c r="I17" t="s">
        <v>70</v>
      </c>
      <c r="J17" t="s">
        <v>16</v>
      </c>
      <c r="K17" t="s">
        <v>49</v>
      </c>
    </row>
    <row r="18" spans="1:11" x14ac:dyDescent="0.3">
      <c r="A18" t="s">
        <v>10</v>
      </c>
      <c r="B18" t="s">
        <v>115</v>
      </c>
      <c r="C18" t="s">
        <v>116</v>
      </c>
      <c r="D18" t="s">
        <v>13</v>
      </c>
      <c r="E18" s="25">
        <v>2219.41</v>
      </c>
      <c r="F18" s="1">
        <v>45377.60261574074</v>
      </c>
      <c r="G18" t="s">
        <v>117</v>
      </c>
      <c r="H18" t="s">
        <v>27</v>
      </c>
      <c r="I18" t="s">
        <v>118</v>
      </c>
      <c r="J18" t="s">
        <v>16</v>
      </c>
      <c r="K18" t="s">
        <v>23</v>
      </c>
    </row>
    <row r="19" spans="1:11" x14ac:dyDescent="0.3">
      <c r="A19" t="s">
        <v>10</v>
      </c>
      <c r="B19" t="s">
        <v>110</v>
      </c>
      <c r="C19" t="s">
        <v>111</v>
      </c>
      <c r="D19" t="s">
        <v>13</v>
      </c>
      <c r="E19" s="25">
        <v>16380</v>
      </c>
      <c r="F19" s="1">
        <v>45379.571597222224</v>
      </c>
      <c r="G19" t="s">
        <v>47</v>
      </c>
      <c r="H19" t="s">
        <v>69</v>
      </c>
      <c r="I19" t="s">
        <v>112</v>
      </c>
      <c r="J19" t="s">
        <v>16</v>
      </c>
      <c r="K19" t="s">
        <v>49</v>
      </c>
    </row>
    <row r="20" spans="1:11" x14ac:dyDescent="0.3">
      <c r="E20" s="26"/>
    </row>
    <row r="21" spans="1:11" x14ac:dyDescent="0.3">
      <c r="E21" s="26"/>
    </row>
    <row r="22" spans="1:11" x14ac:dyDescent="0.3">
      <c r="E22" s="26"/>
    </row>
    <row r="23" spans="1:11" x14ac:dyDescent="0.3">
      <c r="E23" s="26"/>
    </row>
    <row r="24" spans="1:11" x14ac:dyDescent="0.3">
      <c r="E24" s="26"/>
    </row>
    <row r="25" spans="1:11" x14ac:dyDescent="0.3">
      <c r="E25" s="26"/>
    </row>
    <row r="26" spans="1:11" x14ac:dyDescent="0.3">
      <c r="E26" s="26"/>
    </row>
    <row r="27" spans="1:11" x14ac:dyDescent="0.3">
      <c r="E27" s="26"/>
    </row>
    <row r="28" spans="1:11" x14ac:dyDescent="0.3">
      <c r="E28" s="2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23E9A-E2D5-4BCD-8176-AE5EEC4CB7FD}">
  <dimension ref="A1:L29"/>
  <sheetViews>
    <sheetView zoomScale="90" zoomScaleNormal="90" workbookViewId="0">
      <pane xSplit="2" ySplit="4" topLeftCell="C7" activePane="bottomRight" state="frozen"/>
      <selection activeCell="E6" sqref="E6"/>
      <selection pane="topRight" activeCell="E6" sqref="E6"/>
      <selection pane="bottomLeft" activeCell="E6" sqref="E6"/>
      <selection pane="bottomRight" activeCell="E26" sqref="E26"/>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COUNTA(B5:B106)</f>
        <v>25</v>
      </c>
    </row>
    <row r="2" spans="1:12" ht="21" x14ac:dyDescent="0.3">
      <c r="A2" s="21" t="s">
        <v>120</v>
      </c>
      <c r="D2" s="10" t="s">
        <v>216</v>
      </c>
      <c r="E2" s="10">
        <f>E1+'Mar2024'!E2</f>
        <v>49</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121</v>
      </c>
      <c r="C5" t="s">
        <v>122</v>
      </c>
      <c r="D5" t="s">
        <v>13</v>
      </c>
      <c r="E5" s="25">
        <v>8300.24</v>
      </c>
      <c r="F5" s="1">
        <v>45392.322662037041</v>
      </c>
      <c r="G5" t="s">
        <v>123</v>
      </c>
      <c r="H5" t="s">
        <v>124</v>
      </c>
      <c r="I5" t="s">
        <v>125</v>
      </c>
      <c r="J5" t="s">
        <v>16</v>
      </c>
      <c r="K5" t="s">
        <v>23</v>
      </c>
      <c r="L5" s="5"/>
    </row>
    <row r="6" spans="1:12" x14ac:dyDescent="0.3">
      <c r="A6" t="s">
        <v>10</v>
      </c>
      <c r="B6" t="s">
        <v>126</v>
      </c>
      <c r="C6" t="s">
        <v>127</v>
      </c>
      <c r="D6" t="s">
        <v>13</v>
      </c>
      <c r="E6" s="25">
        <v>16380</v>
      </c>
      <c r="F6" s="1">
        <v>45392.654293981483</v>
      </c>
      <c r="G6" t="s">
        <v>47</v>
      </c>
      <c r="H6" t="s">
        <v>69</v>
      </c>
      <c r="I6" t="s">
        <v>128</v>
      </c>
      <c r="J6" t="s">
        <v>16</v>
      </c>
      <c r="K6" t="s">
        <v>49</v>
      </c>
      <c r="L6" s="5"/>
    </row>
    <row r="7" spans="1:12" x14ac:dyDescent="0.3">
      <c r="A7" t="s">
        <v>10</v>
      </c>
      <c r="B7" t="s">
        <v>149</v>
      </c>
      <c r="C7" t="s">
        <v>150</v>
      </c>
      <c r="D7" t="s">
        <v>13</v>
      </c>
      <c r="E7" s="25">
        <v>14742</v>
      </c>
      <c r="F7" s="1">
        <v>45393.526539351849</v>
      </c>
      <c r="G7" t="s">
        <v>47</v>
      </c>
      <c r="H7" t="s">
        <v>27</v>
      </c>
      <c r="I7" t="s">
        <v>151</v>
      </c>
      <c r="J7" t="s">
        <v>16</v>
      </c>
      <c r="K7" t="s">
        <v>49</v>
      </c>
      <c r="L7"/>
    </row>
    <row r="8" spans="1:12" x14ac:dyDescent="0.3">
      <c r="A8" t="s">
        <v>10</v>
      </c>
      <c r="B8" t="s">
        <v>146</v>
      </c>
      <c r="C8" t="s">
        <v>147</v>
      </c>
      <c r="D8" t="s">
        <v>13</v>
      </c>
      <c r="E8" s="25">
        <v>16380</v>
      </c>
      <c r="F8" s="1">
        <v>45393.526631944442</v>
      </c>
      <c r="G8" t="s">
        <v>47</v>
      </c>
      <c r="H8" t="s">
        <v>102</v>
      </c>
      <c r="I8" t="s">
        <v>148</v>
      </c>
      <c r="J8" t="s">
        <v>16</v>
      </c>
      <c r="K8" t="s">
        <v>49</v>
      </c>
      <c r="L8"/>
    </row>
    <row r="9" spans="1:12" x14ac:dyDescent="0.3">
      <c r="A9" t="s">
        <v>10</v>
      </c>
      <c r="B9" t="s">
        <v>152</v>
      </c>
      <c r="C9" t="s">
        <v>153</v>
      </c>
      <c r="D9" t="s">
        <v>13</v>
      </c>
      <c r="E9" s="25">
        <v>16380</v>
      </c>
      <c r="F9" s="1">
        <v>45393.60564814815</v>
      </c>
      <c r="G9" t="s">
        <v>47</v>
      </c>
      <c r="H9" t="s">
        <v>69</v>
      </c>
      <c r="I9" t="s">
        <v>154</v>
      </c>
      <c r="J9" t="s">
        <v>16</v>
      </c>
      <c r="K9" t="s">
        <v>49</v>
      </c>
      <c r="L9"/>
    </row>
    <row r="10" spans="1:12" x14ac:dyDescent="0.3">
      <c r="A10" t="s">
        <v>10</v>
      </c>
      <c r="B10" t="s">
        <v>138</v>
      </c>
      <c r="C10" t="s">
        <v>139</v>
      </c>
      <c r="D10" t="s">
        <v>13</v>
      </c>
      <c r="E10" s="25">
        <v>6288.33</v>
      </c>
      <c r="F10" s="1">
        <v>45393.605682870373</v>
      </c>
      <c r="G10" t="s">
        <v>140</v>
      </c>
      <c r="H10" t="s">
        <v>141</v>
      </c>
      <c r="I10" t="s">
        <v>142</v>
      </c>
      <c r="J10" t="s">
        <v>16</v>
      </c>
      <c r="K10" t="s">
        <v>23</v>
      </c>
      <c r="L10" s="2"/>
    </row>
    <row r="11" spans="1:12" x14ac:dyDescent="0.3">
      <c r="A11" t="s">
        <v>10</v>
      </c>
      <c r="B11" t="s">
        <v>134</v>
      </c>
      <c r="C11" t="s">
        <v>135</v>
      </c>
      <c r="D11" t="s">
        <v>13</v>
      </c>
      <c r="E11" s="25">
        <v>21000</v>
      </c>
      <c r="F11" s="1">
        <v>45394.43922453704</v>
      </c>
      <c r="G11" t="s">
        <v>136</v>
      </c>
      <c r="H11" t="s">
        <v>132</v>
      </c>
      <c r="I11" t="s">
        <v>137</v>
      </c>
      <c r="J11" t="s">
        <v>16</v>
      </c>
      <c r="K11" t="s">
        <v>313</v>
      </c>
    </row>
    <row r="12" spans="1:12" x14ac:dyDescent="0.3">
      <c r="A12" t="s">
        <v>10</v>
      </c>
      <c r="B12" t="s">
        <v>129</v>
      </c>
      <c r="C12" t="s">
        <v>130</v>
      </c>
      <c r="D12" t="s">
        <v>13</v>
      </c>
      <c r="E12" s="25">
        <v>36000</v>
      </c>
      <c r="F12" s="1">
        <v>45394.439305555556</v>
      </c>
      <c r="G12" t="s">
        <v>131</v>
      </c>
      <c r="H12" t="s">
        <v>132</v>
      </c>
      <c r="I12" t="s">
        <v>133</v>
      </c>
      <c r="J12" t="s">
        <v>16</v>
      </c>
      <c r="K12" t="s">
        <v>313</v>
      </c>
    </row>
    <row r="13" spans="1:12" x14ac:dyDescent="0.3">
      <c r="A13" t="s">
        <v>10</v>
      </c>
      <c r="B13" t="s">
        <v>185</v>
      </c>
      <c r="C13" t="s">
        <v>186</v>
      </c>
      <c r="D13" t="s">
        <v>13</v>
      </c>
      <c r="E13" s="25">
        <v>14742</v>
      </c>
      <c r="F13" s="1">
        <v>45398.361064814817</v>
      </c>
      <c r="G13" t="s">
        <v>47</v>
      </c>
      <c r="H13" t="s">
        <v>102</v>
      </c>
      <c r="I13" t="s">
        <v>187</v>
      </c>
      <c r="J13" t="s">
        <v>16</v>
      </c>
      <c r="K13" t="s">
        <v>49</v>
      </c>
    </row>
    <row r="14" spans="1:12" x14ac:dyDescent="0.3">
      <c r="A14" t="s">
        <v>10</v>
      </c>
      <c r="B14" t="s">
        <v>155</v>
      </c>
      <c r="C14" t="s">
        <v>156</v>
      </c>
      <c r="D14" t="s">
        <v>13</v>
      </c>
      <c r="E14" s="25">
        <v>14742</v>
      </c>
      <c r="F14" s="1">
        <v>45398.624155092592</v>
      </c>
      <c r="G14" t="s">
        <v>47</v>
      </c>
      <c r="H14" t="s">
        <v>69</v>
      </c>
      <c r="I14" t="s">
        <v>157</v>
      </c>
      <c r="J14" t="s">
        <v>16</v>
      </c>
      <c r="K14" t="s">
        <v>49</v>
      </c>
    </row>
    <row r="15" spans="1:12" x14ac:dyDescent="0.3">
      <c r="A15" t="s">
        <v>10</v>
      </c>
      <c r="B15" t="s">
        <v>143</v>
      </c>
      <c r="C15" t="s">
        <v>144</v>
      </c>
      <c r="D15" t="s">
        <v>13</v>
      </c>
      <c r="E15" s="25">
        <v>37700</v>
      </c>
      <c r="F15" s="1">
        <v>45400.398090277777</v>
      </c>
      <c r="G15" t="s">
        <v>145</v>
      </c>
      <c r="H15" t="s">
        <v>632</v>
      </c>
      <c r="I15" t="s">
        <v>70</v>
      </c>
      <c r="J15" t="s">
        <v>16</v>
      </c>
      <c r="K15" t="s">
        <v>17</v>
      </c>
    </row>
    <row r="16" spans="1:12" x14ac:dyDescent="0.3">
      <c r="A16" t="s">
        <v>10</v>
      </c>
      <c r="B16" t="s">
        <v>170</v>
      </c>
      <c r="C16" t="s">
        <v>171</v>
      </c>
      <c r="D16" t="s">
        <v>13</v>
      </c>
      <c r="E16" s="25">
        <v>15561</v>
      </c>
      <c r="F16" s="1">
        <v>45401.447951388887</v>
      </c>
      <c r="G16" t="s">
        <v>47</v>
      </c>
      <c r="H16" t="s">
        <v>69</v>
      </c>
      <c r="I16" t="s">
        <v>172</v>
      </c>
      <c r="J16" t="s">
        <v>16</v>
      </c>
      <c r="K16" t="s">
        <v>49</v>
      </c>
    </row>
    <row r="17" spans="1:11" x14ac:dyDescent="0.3">
      <c r="A17" t="s">
        <v>10</v>
      </c>
      <c r="B17" t="s">
        <v>173</v>
      </c>
      <c r="C17" t="s">
        <v>174</v>
      </c>
      <c r="D17" t="s">
        <v>13</v>
      </c>
      <c r="E17" s="25">
        <v>16380</v>
      </c>
      <c r="F17" s="1">
        <v>45401.448136574072</v>
      </c>
      <c r="G17" t="s">
        <v>47</v>
      </c>
      <c r="H17" t="s">
        <v>165</v>
      </c>
      <c r="I17" t="s">
        <v>175</v>
      </c>
      <c r="J17" t="s">
        <v>16</v>
      </c>
      <c r="K17" t="s">
        <v>49</v>
      </c>
    </row>
    <row r="18" spans="1:11" x14ac:dyDescent="0.3">
      <c r="A18" t="s">
        <v>10</v>
      </c>
      <c r="B18" t="s">
        <v>167</v>
      </c>
      <c r="C18" t="s">
        <v>168</v>
      </c>
      <c r="D18" t="s">
        <v>13</v>
      </c>
      <c r="E18" s="25">
        <v>16380</v>
      </c>
      <c r="F18" s="1">
        <v>45401.448310185187</v>
      </c>
      <c r="G18" t="s">
        <v>47</v>
      </c>
      <c r="H18" t="s">
        <v>69</v>
      </c>
      <c r="I18" t="s">
        <v>169</v>
      </c>
      <c r="J18" t="s">
        <v>16</v>
      </c>
      <c r="K18" t="s">
        <v>49</v>
      </c>
    </row>
    <row r="19" spans="1:11" x14ac:dyDescent="0.3">
      <c r="A19" t="s">
        <v>10</v>
      </c>
      <c r="B19" t="s">
        <v>163</v>
      </c>
      <c r="C19" t="s">
        <v>164</v>
      </c>
      <c r="D19" t="s">
        <v>13</v>
      </c>
      <c r="E19" s="25">
        <v>13923</v>
      </c>
      <c r="F19" s="1">
        <v>45401.448807870373</v>
      </c>
      <c r="G19" t="s">
        <v>47</v>
      </c>
      <c r="H19" t="s">
        <v>165</v>
      </c>
      <c r="I19" t="s">
        <v>166</v>
      </c>
      <c r="J19" t="s">
        <v>16</v>
      </c>
      <c r="K19" t="s">
        <v>49</v>
      </c>
    </row>
    <row r="20" spans="1:11" x14ac:dyDescent="0.3">
      <c r="A20" t="s">
        <v>10</v>
      </c>
      <c r="B20" t="s">
        <v>176</v>
      </c>
      <c r="C20" t="s">
        <v>177</v>
      </c>
      <c r="D20" t="s">
        <v>13</v>
      </c>
      <c r="E20" s="25">
        <v>16380</v>
      </c>
      <c r="F20" s="1">
        <v>45401.546782407408</v>
      </c>
      <c r="G20" t="s">
        <v>47</v>
      </c>
      <c r="H20" t="s">
        <v>69</v>
      </c>
      <c r="I20" t="s">
        <v>178</v>
      </c>
      <c r="J20" t="s">
        <v>16</v>
      </c>
      <c r="K20" t="s">
        <v>49</v>
      </c>
    </row>
    <row r="21" spans="1:11" x14ac:dyDescent="0.3">
      <c r="A21" t="s">
        <v>10</v>
      </c>
      <c r="B21" t="s">
        <v>158</v>
      </c>
      <c r="C21" t="s">
        <v>159</v>
      </c>
      <c r="D21" t="s">
        <v>13</v>
      </c>
      <c r="E21" s="25">
        <v>12000</v>
      </c>
      <c r="F21" s="1">
        <v>45401.546840277777</v>
      </c>
      <c r="G21" t="s">
        <v>160</v>
      </c>
      <c r="H21" t="s">
        <v>78</v>
      </c>
      <c r="I21" t="s">
        <v>161</v>
      </c>
      <c r="J21" t="s">
        <v>16</v>
      </c>
      <c r="K21" t="s">
        <v>162</v>
      </c>
    </row>
    <row r="22" spans="1:11" x14ac:dyDescent="0.3">
      <c r="A22" t="s">
        <v>10</v>
      </c>
      <c r="B22" t="s">
        <v>182</v>
      </c>
      <c r="C22" t="s">
        <v>183</v>
      </c>
      <c r="D22" t="s">
        <v>13</v>
      </c>
      <c r="E22" s="25">
        <v>14742</v>
      </c>
      <c r="F22" s="1">
        <v>45406.348113425927</v>
      </c>
      <c r="G22" t="s">
        <v>47</v>
      </c>
      <c r="H22" t="s">
        <v>165</v>
      </c>
      <c r="I22" t="s">
        <v>184</v>
      </c>
      <c r="J22" t="s">
        <v>16</v>
      </c>
      <c r="K22" t="s">
        <v>49</v>
      </c>
    </row>
    <row r="23" spans="1:11" x14ac:dyDescent="0.3">
      <c r="A23" t="s">
        <v>10</v>
      </c>
      <c r="B23" t="s">
        <v>179</v>
      </c>
      <c r="C23" t="s">
        <v>180</v>
      </c>
      <c r="D23" t="s">
        <v>13</v>
      </c>
      <c r="E23" s="25">
        <v>14742</v>
      </c>
      <c r="F23" s="1">
        <v>45406.348263888889</v>
      </c>
      <c r="G23" t="s">
        <v>47</v>
      </c>
      <c r="H23" t="s">
        <v>165</v>
      </c>
      <c r="I23" t="s">
        <v>181</v>
      </c>
      <c r="J23" t="s">
        <v>16</v>
      </c>
      <c r="K23" t="s">
        <v>49</v>
      </c>
    </row>
    <row r="24" spans="1:11" x14ac:dyDescent="0.3">
      <c r="A24" t="s">
        <v>10</v>
      </c>
      <c r="B24" t="s">
        <v>211</v>
      </c>
      <c r="C24" t="s">
        <v>212</v>
      </c>
      <c r="D24" t="s">
        <v>13</v>
      </c>
      <c r="E24" s="25">
        <v>113746.44</v>
      </c>
      <c r="F24" s="1">
        <v>45407.605671296296</v>
      </c>
      <c r="G24" t="s">
        <v>213</v>
      </c>
      <c r="H24" t="s">
        <v>582</v>
      </c>
      <c r="I24" t="s">
        <v>214</v>
      </c>
      <c r="J24" t="s">
        <v>16</v>
      </c>
      <c r="K24" t="s">
        <v>631</v>
      </c>
    </row>
    <row r="25" spans="1:11" x14ac:dyDescent="0.3">
      <c r="A25" t="s">
        <v>10</v>
      </c>
      <c r="B25" t="s">
        <v>207</v>
      </c>
      <c r="C25" t="s">
        <v>208</v>
      </c>
      <c r="D25" t="s">
        <v>13</v>
      </c>
      <c r="E25" s="25">
        <v>28600</v>
      </c>
      <c r="F25" s="1">
        <v>45408.681712962964</v>
      </c>
      <c r="G25" t="s">
        <v>209</v>
      </c>
      <c r="H25" t="s">
        <v>27</v>
      </c>
      <c r="I25" t="s">
        <v>210</v>
      </c>
      <c r="J25" t="s">
        <v>16</v>
      </c>
      <c r="K25" t="s">
        <v>17</v>
      </c>
    </row>
    <row r="26" spans="1:11" x14ac:dyDescent="0.3">
      <c r="A26" t="s">
        <v>10</v>
      </c>
      <c r="B26" t="s">
        <v>199</v>
      </c>
      <c r="C26" t="s">
        <v>200</v>
      </c>
      <c r="D26" t="s">
        <v>13</v>
      </c>
      <c r="E26" s="25">
        <v>34300</v>
      </c>
      <c r="F26" s="1">
        <v>45408.682164351849</v>
      </c>
      <c r="G26" t="s">
        <v>201</v>
      </c>
      <c r="H26" t="s">
        <v>339</v>
      </c>
      <c r="I26" t="s">
        <v>202</v>
      </c>
      <c r="J26" t="s">
        <v>16</v>
      </c>
      <c r="K26" t="s">
        <v>17</v>
      </c>
    </row>
    <row r="27" spans="1:11" x14ac:dyDescent="0.3">
      <c r="A27" t="s">
        <v>10</v>
      </c>
      <c r="B27" t="s">
        <v>188</v>
      </c>
      <c r="C27" t="s">
        <v>189</v>
      </c>
      <c r="D27" t="s">
        <v>13</v>
      </c>
      <c r="E27" s="25">
        <v>29600</v>
      </c>
      <c r="F27" s="1">
        <v>45411.637569444443</v>
      </c>
      <c r="G27" t="s">
        <v>190</v>
      </c>
      <c r="H27" t="s">
        <v>78</v>
      </c>
      <c r="I27" t="s">
        <v>191</v>
      </c>
      <c r="J27" t="s">
        <v>16</v>
      </c>
      <c r="K27" t="s">
        <v>192</v>
      </c>
    </row>
    <row r="28" spans="1:11" x14ac:dyDescent="0.3">
      <c r="A28" t="s">
        <v>10</v>
      </c>
      <c r="B28" t="s">
        <v>193</v>
      </c>
      <c r="C28" t="s">
        <v>194</v>
      </c>
      <c r="D28" t="s">
        <v>13</v>
      </c>
      <c r="E28">
        <v>35476</v>
      </c>
      <c r="F28" s="1">
        <v>45411.699282407404</v>
      </c>
      <c r="G28" t="s">
        <v>195</v>
      </c>
      <c r="H28" t="s">
        <v>27</v>
      </c>
      <c r="I28" t="s">
        <v>196</v>
      </c>
      <c r="J28" t="s">
        <v>197</v>
      </c>
      <c r="K28" t="s">
        <v>198</v>
      </c>
    </row>
    <row r="29" spans="1:11" x14ac:dyDescent="0.3">
      <c r="A29" t="s">
        <v>10</v>
      </c>
      <c r="B29" t="s">
        <v>203</v>
      </c>
      <c r="C29" t="s">
        <v>204</v>
      </c>
      <c r="D29" t="s">
        <v>13</v>
      </c>
      <c r="E29">
        <v>33300</v>
      </c>
      <c r="F29" s="1">
        <v>45412.689409722225</v>
      </c>
      <c r="G29" t="s">
        <v>205</v>
      </c>
      <c r="H29" t="s">
        <v>39</v>
      </c>
      <c r="I29" t="s">
        <v>206</v>
      </c>
      <c r="J29" t="s">
        <v>16</v>
      </c>
      <c r="K29" t="s">
        <v>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99DFA-5C6A-48BF-A15A-B66DEF414C19}">
  <dimension ref="A1:L30"/>
  <sheetViews>
    <sheetView zoomScale="90" zoomScaleNormal="90" workbookViewId="0">
      <pane xSplit="2" ySplit="4" topLeftCell="C5" activePane="bottomRight" state="frozen"/>
      <selection activeCell="E6" sqref="E6"/>
      <selection pane="topRight" activeCell="E6" sqref="E6"/>
      <selection pane="bottomLeft" activeCell="E6" sqref="E6"/>
      <selection pane="bottomRight" activeCell="E2" sqref="E2"/>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COUNTA(B5:B107)</f>
        <v>18</v>
      </c>
    </row>
    <row r="2" spans="1:12" ht="21" x14ac:dyDescent="0.3">
      <c r="A2" s="21" t="s">
        <v>232</v>
      </c>
      <c r="D2" s="10" t="s">
        <v>216</v>
      </c>
      <c r="E2" s="10">
        <f>E1+'Apr2024'!E2</f>
        <v>67</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236</v>
      </c>
      <c r="C5" t="s">
        <v>237</v>
      </c>
      <c r="D5" t="s">
        <v>13</v>
      </c>
      <c r="E5" s="25">
        <v>13923</v>
      </c>
      <c r="F5" s="1">
        <v>45413.439525462964</v>
      </c>
      <c r="G5" t="s">
        <v>47</v>
      </c>
      <c r="H5" t="s">
        <v>78</v>
      </c>
      <c r="I5" t="s">
        <v>238</v>
      </c>
      <c r="J5" t="s">
        <v>16</v>
      </c>
      <c r="K5" t="s">
        <v>49</v>
      </c>
      <c r="L5" s="5"/>
    </row>
    <row r="6" spans="1:12" x14ac:dyDescent="0.3">
      <c r="A6" t="s">
        <v>10</v>
      </c>
      <c r="B6" t="s">
        <v>233</v>
      </c>
      <c r="C6" t="s">
        <v>234</v>
      </c>
      <c r="D6" t="s">
        <v>13</v>
      </c>
      <c r="E6" s="25">
        <v>28700</v>
      </c>
      <c r="F6" s="1">
        <v>45413.659409722219</v>
      </c>
      <c r="G6" t="s">
        <v>235</v>
      </c>
      <c r="H6" t="s">
        <v>39</v>
      </c>
      <c r="I6" t="s">
        <v>142</v>
      </c>
      <c r="J6" t="s">
        <v>16</v>
      </c>
      <c r="K6" t="s">
        <v>17</v>
      </c>
      <c r="L6" s="5"/>
    </row>
    <row r="7" spans="1:12" x14ac:dyDescent="0.3">
      <c r="A7" t="s">
        <v>10</v>
      </c>
      <c r="B7" t="s">
        <v>239</v>
      </c>
      <c r="C7" t="s">
        <v>240</v>
      </c>
      <c r="D7" t="s">
        <v>13</v>
      </c>
      <c r="E7" s="25">
        <v>26064</v>
      </c>
      <c r="F7" s="1">
        <v>45419.633067129631</v>
      </c>
      <c r="G7" t="s">
        <v>241</v>
      </c>
      <c r="H7" t="s">
        <v>27</v>
      </c>
      <c r="I7" t="s">
        <v>242</v>
      </c>
      <c r="J7" t="s">
        <v>16</v>
      </c>
      <c r="K7" t="s">
        <v>49</v>
      </c>
      <c r="L7"/>
    </row>
    <row r="8" spans="1:12" x14ac:dyDescent="0.3">
      <c r="A8" t="s">
        <v>10</v>
      </c>
      <c r="B8" t="s">
        <v>243</v>
      </c>
      <c r="C8" t="s">
        <v>244</v>
      </c>
      <c r="D8" t="s">
        <v>13</v>
      </c>
      <c r="E8" s="25">
        <v>31280</v>
      </c>
      <c r="F8" s="1">
        <v>45421.414282407408</v>
      </c>
      <c r="G8" t="s">
        <v>245</v>
      </c>
      <c r="H8" t="s">
        <v>27</v>
      </c>
      <c r="I8" t="s">
        <v>246</v>
      </c>
      <c r="J8" t="s">
        <v>16</v>
      </c>
      <c r="K8" t="s">
        <v>17</v>
      </c>
      <c r="L8"/>
    </row>
    <row r="9" spans="1:12" x14ac:dyDescent="0.3">
      <c r="A9" t="s">
        <v>10</v>
      </c>
      <c r="B9" t="s">
        <v>247</v>
      </c>
      <c r="C9" t="s">
        <v>248</v>
      </c>
      <c r="D9" t="s">
        <v>13</v>
      </c>
      <c r="E9" s="25">
        <v>30480</v>
      </c>
      <c r="F9" s="1">
        <v>45421.414421296293</v>
      </c>
      <c r="G9" t="s">
        <v>249</v>
      </c>
      <c r="H9" t="s">
        <v>27</v>
      </c>
      <c r="I9" t="s">
        <v>250</v>
      </c>
      <c r="J9" t="s">
        <v>16</v>
      </c>
      <c r="K9" t="s">
        <v>17</v>
      </c>
      <c r="L9"/>
    </row>
    <row r="10" spans="1:12" x14ac:dyDescent="0.3">
      <c r="A10" t="s">
        <v>10</v>
      </c>
      <c r="B10" t="s">
        <v>251</v>
      </c>
      <c r="C10" t="s">
        <v>252</v>
      </c>
      <c r="D10" t="s">
        <v>13</v>
      </c>
      <c r="E10" s="25">
        <v>28400</v>
      </c>
      <c r="F10" s="1">
        <v>45427.363229166665</v>
      </c>
      <c r="G10" t="s">
        <v>253</v>
      </c>
      <c r="H10" t="s">
        <v>27</v>
      </c>
      <c r="I10" t="s">
        <v>254</v>
      </c>
      <c r="J10" t="s">
        <v>16</v>
      </c>
      <c r="K10" t="s">
        <v>17</v>
      </c>
      <c r="L10" s="2"/>
    </row>
    <row r="11" spans="1:12" x14ac:dyDescent="0.3">
      <c r="A11" t="s">
        <v>10</v>
      </c>
      <c r="B11" t="s">
        <v>255</v>
      </c>
      <c r="C11" t="s">
        <v>256</v>
      </c>
      <c r="D11" t="s">
        <v>13</v>
      </c>
      <c r="E11" s="25">
        <v>4601.22</v>
      </c>
      <c r="F11" s="1">
        <v>45428.648657407408</v>
      </c>
      <c r="G11" t="s">
        <v>257</v>
      </c>
      <c r="H11" t="s">
        <v>258</v>
      </c>
      <c r="I11" t="s">
        <v>259</v>
      </c>
      <c r="J11" t="s">
        <v>16</v>
      </c>
      <c r="K11" t="s">
        <v>23</v>
      </c>
    </row>
    <row r="12" spans="1:12" x14ac:dyDescent="0.3">
      <c r="A12" t="s">
        <v>10</v>
      </c>
      <c r="B12" t="s">
        <v>260</v>
      </c>
      <c r="C12" t="s">
        <v>261</v>
      </c>
      <c r="D12" t="s">
        <v>13</v>
      </c>
      <c r="E12" s="25">
        <v>11866</v>
      </c>
      <c r="F12" s="1">
        <v>45432.646238425928</v>
      </c>
      <c r="G12" t="s">
        <v>47</v>
      </c>
      <c r="H12" t="s">
        <v>78</v>
      </c>
      <c r="I12" t="s">
        <v>262</v>
      </c>
      <c r="J12" t="s">
        <v>16</v>
      </c>
      <c r="K12" t="s">
        <v>49</v>
      </c>
    </row>
    <row r="13" spans="1:12" x14ac:dyDescent="0.3">
      <c r="A13" t="s">
        <v>10</v>
      </c>
      <c r="B13" t="s">
        <v>263</v>
      </c>
      <c r="C13" t="s">
        <v>264</v>
      </c>
      <c r="D13" t="s">
        <v>13</v>
      </c>
      <c r="E13" s="25">
        <v>16380</v>
      </c>
      <c r="F13" s="1">
        <v>45432.646284722221</v>
      </c>
      <c r="G13" t="s">
        <v>47</v>
      </c>
      <c r="H13" t="s">
        <v>165</v>
      </c>
      <c r="I13" t="s">
        <v>265</v>
      </c>
      <c r="J13" t="s">
        <v>16</v>
      </c>
      <c r="K13" t="s">
        <v>49</v>
      </c>
    </row>
    <row r="14" spans="1:12" x14ac:dyDescent="0.3">
      <c r="A14" t="s">
        <v>10</v>
      </c>
      <c r="B14" t="s">
        <v>266</v>
      </c>
      <c r="C14" t="s">
        <v>267</v>
      </c>
      <c r="D14" t="s">
        <v>13</v>
      </c>
      <c r="E14" s="25">
        <v>16380</v>
      </c>
      <c r="F14" s="1">
        <v>45432.646307870367</v>
      </c>
      <c r="G14" t="s">
        <v>47</v>
      </c>
      <c r="H14" t="s">
        <v>165</v>
      </c>
      <c r="I14" t="s">
        <v>268</v>
      </c>
      <c r="J14" t="s">
        <v>16</v>
      </c>
      <c r="K14" t="s">
        <v>49</v>
      </c>
    </row>
    <row r="15" spans="1:12" x14ac:dyDescent="0.3">
      <c r="A15" t="s">
        <v>10</v>
      </c>
      <c r="B15" t="s">
        <v>269</v>
      </c>
      <c r="C15" t="s">
        <v>270</v>
      </c>
      <c r="D15" t="s">
        <v>13</v>
      </c>
      <c r="E15" s="25">
        <v>31850</v>
      </c>
      <c r="F15" s="1">
        <v>45432.646354166667</v>
      </c>
      <c r="G15" t="s">
        <v>47</v>
      </c>
      <c r="H15" t="s">
        <v>78</v>
      </c>
      <c r="I15" t="s">
        <v>271</v>
      </c>
      <c r="J15" t="s">
        <v>16</v>
      </c>
      <c r="K15" t="s">
        <v>49</v>
      </c>
    </row>
    <row r="16" spans="1:12" x14ac:dyDescent="0.3">
      <c r="A16" t="s">
        <v>10</v>
      </c>
      <c r="B16" t="s">
        <v>272</v>
      </c>
      <c r="C16" t="s">
        <v>273</v>
      </c>
      <c r="D16" t="s">
        <v>13</v>
      </c>
      <c r="E16" s="25">
        <v>32000</v>
      </c>
      <c r="F16" s="1">
        <v>45440.465590277781</v>
      </c>
      <c r="G16" t="s">
        <v>274</v>
      </c>
      <c r="H16" t="s">
        <v>27</v>
      </c>
      <c r="I16" t="s">
        <v>275</v>
      </c>
      <c r="J16" t="s">
        <v>16</v>
      </c>
      <c r="K16" t="s">
        <v>17</v>
      </c>
    </row>
    <row r="17" spans="1:11" x14ac:dyDescent="0.3">
      <c r="A17" t="s">
        <v>10</v>
      </c>
      <c r="B17" t="s">
        <v>280</v>
      </c>
      <c r="C17" t="s">
        <v>281</v>
      </c>
      <c r="D17" t="s">
        <v>13</v>
      </c>
      <c r="E17" s="25">
        <v>31100</v>
      </c>
      <c r="F17" s="1">
        <v>45440.608553240738</v>
      </c>
      <c r="G17" t="s">
        <v>241</v>
      </c>
      <c r="H17" t="s">
        <v>282</v>
      </c>
      <c r="I17" t="s">
        <v>283</v>
      </c>
      <c r="J17" t="s">
        <v>16</v>
      </c>
      <c r="K17" t="s">
        <v>49</v>
      </c>
    </row>
    <row r="18" spans="1:11" x14ac:dyDescent="0.3">
      <c r="A18" t="s">
        <v>10</v>
      </c>
      <c r="B18" t="s">
        <v>276</v>
      </c>
      <c r="C18" t="s">
        <v>277</v>
      </c>
      <c r="D18" t="s">
        <v>298</v>
      </c>
      <c r="E18" s="25">
        <v>3031.39</v>
      </c>
      <c r="F18" s="1">
        <v>45440.608877314815</v>
      </c>
      <c r="G18" t="s">
        <v>278</v>
      </c>
      <c r="H18" t="s">
        <v>78</v>
      </c>
      <c r="I18" t="s">
        <v>279</v>
      </c>
      <c r="J18" t="s">
        <v>16</v>
      </c>
      <c r="K18" t="s">
        <v>23</v>
      </c>
    </row>
    <row r="19" spans="1:11" x14ac:dyDescent="0.3">
      <c r="A19" t="s">
        <v>10</v>
      </c>
      <c r="B19" t="s">
        <v>288</v>
      </c>
      <c r="C19" t="s">
        <v>289</v>
      </c>
      <c r="D19" t="s">
        <v>13</v>
      </c>
      <c r="E19" s="25">
        <v>27932</v>
      </c>
      <c r="F19" s="1">
        <v>45441.599039351851</v>
      </c>
      <c r="G19" t="s">
        <v>241</v>
      </c>
      <c r="H19" t="s">
        <v>56</v>
      </c>
      <c r="I19" t="s">
        <v>290</v>
      </c>
      <c r="J19" t="s">
        <v>16</v>
      </c>
      <c r="K19" t="s">
        <v>49</v>
      </c>
    </row>
    <row r="20" spans="1:11" x14ac:dyDescent="0.3">
      <c r="A20" t="s">
        <v>10</v>
      </c>
      <c r="B20" t="s">
        <v>284</v>
      </c>
      <c r="C20" t="s">
        <v>285</v>
      </c>
      <c r="D20" t="s">
        <v>13</v>
      </c>
      <c r="E20" s="25">
        <v>28480</v>
      </c>
      <c r="F20" s="1">
        <v>45443.533553240741</v>
      </c>
      <c r="G20" t="s">
        <v>286</v>
      </c>
      <c r="H20" t="s">
        <v>27</v>
      </c>
      <c r="I20" t="s">
        <v>287</v>
      </c>
      <c r="J20" t="s">
        <v>16</v>
      </c>
      <c r="K20" t="s">
        <v>17</v>
      </c>
    </row>
    <row r="21" spans="1:11" x14ac:dyDescent="0.3">
      <c r="A21" t="s">
        <v>10</v>
      </c>
      <c r="B21" t="s">
        <v>291</v>
      </c>
      <c r="C21" t="s">
        <v>292</v>
      </c>
      <c r="D21" t="s">
        <v>13</v>
      </c>
      <c r="E21" s="25">
        <v>2273.54</v>
      </c>
      <c r="F21" s="1">
        <v>45443.580520833333</v>
      </c>
      <c r="G21" t="s">
        <v>293</v>
      </c>
      <c r="H21" t="s">
        <v>27</v>
      </c>
      <c r="I21" t="s">
        <v>294</v>
      </c>
      <c r="J21" t="s">
        <v>16</v>
      </c>
      <c r="K21" t="s">
        <v>23</v>
      </c>
    </row>
    <row r="22" spans="1:11" x14ac:dyDescent="0.3">
      <c r="A22" t="s">
        <v>10</v>
      </c>
      <c r="B22" t="s">
        <v>295</v>
      </c>
      <c r="C22" t="s">
        <v>296</v>
      </c>
      <c r="D22" t="s">
        <v>13</v>
      </c>
      <c r="E22" s="25">
        <v>4926.01</v>
      </c>
      <c r="F22" s="1">
        <v>45443.68917824074</v>
      </c>
      <c r="G22" t="s">
        <v>278</v>
      </c>
      <c r="H22" t="s">
        <v>132</v>
      </c>
      <c r="I22" t="s">
        <v>297</v>
      </c>
      <c r="J22" t="s">
        <v>16</v>
      </c>
      <c r="K22" t="s">
        <v>23</v>
      </c>
    </row>
    <row r="23" spans="1:11" x14ac:dyDescent="0.3">
      <c r="A23"/>
      <c r="B23"/>
      <c r="C23"/>
      <c r="D23"/>
      <c r="E23" s="25"/>
      <c r="F23" s="1"/>
      <c r="G23"/>
      <c r="H23"/>
      <c r="I23"/>
      <c r="J23"/>
      <c r="K23"/>
    </row>
    <row r="24" spans="1:11" x14ac:dyDescent="0.3">
      <c r="A24"/>
      <c r="B24"/>
      <c r="C24"/>
      <c r="D24"/>
      <c r="E24" s="25"/>
      <c r="F24" s="1"/>
      <c r="G24"/>
      <c r="H24"/>
      <c r="I24"/>
      <c r="J24"/>
      <c r="K24"/>
    </row>
    <row r="25" spans="1:11" x14ac:dyDescent="0.3">
      <c r="A25"/>
      <c r="B25"/>
      <c r="C25"/>
      <c r="D25"/>
      <c r="E25" s="25"/>
      <c r="F25" s="1"/>
      <c r="G25"/>
      <c r="H25"/>
      <c r="I25"/>
      <c r="J25"/>
      <c r="K25"/>
    </row>
    <row r="26" spans="1:11" x14ac:dyDescent="0.3">
      <c r="A26"/>
      <c r="B26"/>
      <c r="C26"/>
      <c r="D26"/>
      <c r="E26" s="25"/>
      <c r="F26" s="1"/>
      <c r="G26"/>
      <c r="H26"/>
      <c r="I26"/>
      <c r="J26"/>
      <c r="K26"/>
    </row>
    <row r="27" spans="1:11" x14ac:dyDescent="0.3">
      <c r="A27"/>
      <c r="B27"/>
      <c r="C27"/>
      <c r="D27"/>
      <c r="E27" s="25"/>
      <c r="F27" s="1"/>
      <c r="G27"/>
      <c r="H27"/>
      <c r="I27"/>
      <c r="J27"/>
      <c r="K27"/>
    </row>
    <row r="28" spans="1:11" x14ac:dyDescent="0.3">
      <c r="A28"/>
      <c r="B28"/>
      <c r="C28"/>
      <c r="D28"/>
      <c r="E28" s="25"/>
      <c r="F28" s="1"/>
      <c r="G28"/>
      <c r="H28"/>
      <c r="I28"/>
      <c r="J28"/>
      <c r="K28"/>
    </row>
    <row r="29" spans="1:11" x14ac:dyDescent="0.3">
      <c r="A29"/>
      <c r="B29"/>
      <c r="C29"/>
      <c r="D29"/>
      <c r="E29"/>
      <c r="F29" s="1"/>
      <c r="G29"/>
      <c r="H29"/>
      <c r="I29"/>
      <c r="J29"/>
      <c r="K29"/>
    </row>
    <row r="30" spans="1:11" x14ac:dyDescent="0.3">
      <c r="A30"/>
      <c r="B30"/>
      <c r="C30"/>
      <c r="D30"/>
      <c r="E30"/>
      <c r="F30" s="1"/>
      <c r="G30"/>
      <c r="H30"/>
      <c r="I30"/>
      <c r="J30"/>
      <c r="K3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63ECE-B243-4180-A690-EAD9E2C8B85C}">
  <dimension ref="A1:L30"/>
  <sheetViews>
    <sheetView zoomScale="90" zoomScaleNormal="90" workbookViewId="0">
      <pane ySplit="4" topLeftCell="A5" activePane="bottomLeft" state="frozen"/>
      <selection activeCell="E6" sqref="E6"/>
      <selection pane="bottomLeft" activeCell="E3" sqref="E3"/>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COUNTA(B5:B107)</f>
        <v>18</v>
      </c>
    </row>
    <row r="2" spans="1:12" ht="21" x14ac:dyDescent="0.3">
      <c r="A2" s="21" t="s">
        <v>299</v>
      </c>
      <c r="D2" s="10" t="s">
        <v>216</v>
      </c>
      <c r="E2" s="10">
        <f>E1+'May2024'!E2</f>
        <v>85</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300</v>
      </c>
      <c r="C5" t="s">
        <v>301</v>
      </c>
      <c r="D5" t="s">
        <v>13</v>
      </c>
      <c r="E5" s="25">
        <v>31172.09</v>
      </c>
      <c r="F5" s="1">
        <v>45446.435219907406</v>
      </c>
      <c r="G5" t="s">
        <v>302</v>
      </c>
      <c r="H5" t="s">
        <v>102</v>
      </c>
      <c r="I5" t="s">
        <v>351</v>
      </c>
      <c r="J5" t="s">
        <v>16</v>
      </c>
      <c r="K5" t="s">
        <v>369</v>
      </c>
      <c r="L5" s="5"/>
    </row>
    <row r="6" spans="1:12" x14ac:dyDescent="0.3">
      <c r="A6" t="s">
        <v>10</v>
      </c>
      <c r="B6" t="s">
        <v>306</v>
      </c>
      <c r="C6" t="s">
        <v>307</v>
      </c>
      <c r="D6" t="s">
        <v>13</v>
      </c>
      <c r="E6" s="25">
        <v>14742</v>
      </c>
      <c r="F6" s="1">
        <v>45446.673900462964</v>
      </c>
      <c r="G6" t="s">
        <v>47</v>
      </c>
      <c r="H6" t="s">
        <v>165</v>
      </c>
      <c r="I6" t="s">
        <v>353</v>
      </c>
      <c r="J6" t="s">
        <v>16</v>
      </c>
      <c r="K6" t="s">
        <v>49</v>
      </c>
      <c r="L6" s="5"/>
    </row>
    <row r="7" spans="1:12" x14ac:dyDescent="0.3">
      <c r="A7" t="s">
        <v>10</v>
      </c>
      <c r="B7" t="s">
        <v>303</v>
      </c>
      <c r="C7" t="s">
        <v>304</v>
      </c>
      <c r="D7" t="s">
        <v>13</v>
      </c>
      <c r="E7" s="25">
        <v>29500</v>
      </c>
      <c r="F7" s="1">
        <v>45448.398946759262</v>
      </c>
      <c r="G7" t="s">
        <v>305</v>
      </c>
      <c r="H7" t="s">
        <v>165</v>
      </c>
      <c r="I7" t="s">
        <v>352</v>
      </c>
      <c r="J7" t="s">
        <v>16</v>
      </c>
      <c r="K7" t="s">
        <v>17</v>
      </c>
      <c r="L7"/>
    </row>
    <row r="8" spans="1:12" x14ac:dyDescent="0.3">
      <c r="A8" t="s">
        <v>10</v>
      </c>
      <c r="B8" t="s">
        <v>310</v>
      </c>
      <c r="C8" t="s">
        <v>311</v>
      </c>
      <c r="D8" t="s">
        <v>13</v>
      </c>
      <c r="E8" s="25">
        <v>17760</v>
      </c>
      <c r="F8" s="1">
        <v>45454.680405092593</v>
      </c>
      <c r="G8" t="s">
        <v>312</v>
      </c>
      <c r="H8" t="s">
        <v>132</v>
      </c>
      <c r="I8" t="s">
        <v>354</v>
      </c>
      <c r="J8" t="s">
        <v>16</v>
      </c>
      <c r="K8" t="s">
        <v>313</v>
      </c>
      <c r="L8"/>
    </row>
    <row r="9" spans="1:12" x14ac:dyDescent="0.3">
      <c r="A9" t="s">
        <v>10</v>
      </c>
      <c r="B9" t="s">
        <v>314</v>
      </c>
      <c r="C9" t="s">
        <v>315</v>
      </c>
      <c r="D9" t="s">
        <v>13</v>
      </c>
      <c r="E9" s="25">
        <v>21000</v>
      </c>
      <c r="F9" s="1">
        <v>45454.680439814816</v>
      </c>
      <c r="G9" t="s">
        <v>312</v>
      </c>
      <c r="H9" t="s">
        <v>132</v>
      </c>
      <c r="I9" t="s">
        <v>265</v>
      </c>
      <c r="J9" t="s">
        <v>16</v>
      </c>
      <c r="K9" t="s">
        <v>313</v>
      </c>
      <c r="L9"/>
    </row>
    <row r="10" spans="1:12" x14ac:dyDescent="0.3">
      <c r="A10" t="s">
        <v>10</v>
      </c>
      <c r="B10" t="s">
        <v>308</v>
      </c>
      <c r="C10" t="s">
        <v>309</v>
      </c>
      <c r="D10" t="s">
        <v>13</v>
      </c>
      <c r="E10" s="25">
        <v>28914</v>
      </c>
      <c r="F10" s="1">
        <v>45454.680486111109</v>
      </c>
      <c r="G10" t="s">
        <v>241</v>
      </c>
      <c r="H10" t="s">
        <v>282</v>
      </c>
      <c r="I10" t="s">
        <v>157</v>
      </c>
      <c r="J10" t="s">
        <v>16</v>
      </c>
      <c r="K10" t="s">
        <v>49</v>
      </c>
      <c r="L10" s="2"/>
    </row>
    <row r="11" spans="1:12" x14ac:dyDescent="0.3">
      <c r="A11" t="s">
        <v>10</v>
      </c>
      <c r="B11" t="s">
        <v>316</v>
      </c>
      <c r="C11" t="s">
        <v>317</v>
      </c>
      <c r="D11" t="s">
        <v>13</v>
      </c>
      <c r="E11" s="25">
        <v>34555</v>
      </c>
      <c r="F11" s="1">
        <v>45455.485312500001</v>
      </c>
      <c r="G11" t="s">
        <v>241</v>
      </c>
      <c r="H11" t="s">
        <v>282</v>
      </c>
      <c r="I11" t="s">
        <v>206</v>
      </c>
      <c r="J11" t="s">
        <v>16</v>
      </c>
      <c r="K11" t="s">
        <v>49</v>
      </c>
    </row>
    <row r="12" spans="1:12" x14ac:dyDescent="0.3">
      <c r="A12" t="s">
        <v>10</v>
      </c>
      <c r="B12" t="s">
        <v>323</v>
      </c>
      <c r="C12" t="s">
        <v>324</v>
      </c>
      <c r="D12" t="s">
        <v>13</v>
      </c>
      <c r="E12" s="25">
        <v>27404</v>
      </c>
      <c r="F12" s="1">
        <v>45456.528032407405</v>
      </c>
      <c r="G12" t="s">
        <v>325</v>
      </c>
      <c r="H12" t="s">
        <v>78</v>
      </c>
      <c r="I12" t="s">
        <v>356</v>
      </c>
      <c r="J12" t="s">
        <v>16</v>
      </c>
      <c r="K12" t="s">
        <v>49</v>
      </c>
    </row>
    <row r="13" spans="1:12" x14ac:dyDescent="0.3">
      <c r="A13" t="s">
        <v>10</v>
      </c>
      <c r="B13" t="s">
        <v>326</v>
      </c>
      <c r="C13" t="s">
        <v>327</v>
      </c>
      <c r="D13" t="s">
        <v>13</v>
      </c>
      <c r="E13" s="25">
        <v>40000</v>
      </c>
      <c r="F13" s="1">
        <v>45456.528067129628</v>
      </c>
      <c r="G13" t="s">
        <v>328</v>
      </c>
      <c r="H13" t="s">
        <v>329</v>
      </c>
      <c r="I13" t="s">
        <v>357</v>
      </c>
      <c r="J13" t="s">
        <v>16</v>
      </c>
      <c r="K13" t="s">
        <v>35</v>
      </c>
    </row>
    <row r="14" spans="1:12" x14ac:dyDescent="0.3">
      <c r="A14" t="s">
        <v>10</v>
      </c>
      <c r="B14" t="s">
        <v>318</v>
      </c>
      <c r="C14" t="s">
        <v>319</v>
      </c>
      <c r="D14" t="s">
        <v>13</v>
      </c>
      <c r="E14" s="25">
        <v>32455.360000000001</v>
      </c>
      <c r="F14" s="1">
        <v>45461.375543981485</v>
      </c>
      <c r="G14" t="s">
        <v>320</v>
      </c>
      <c r="H14" t="s">
        <v>78</v>
      </c>
      <c r="I14" t="s">
        <v>355</v>
      </c>
      <c r="J14" t="s">
        <v>16</v>
      </c>
      <c r="K14" t="s">
        <v>369</v>
      </c>
    </row>
    <row r="15" spans="1:12" x14ac:dyDescent="0.3">
      <c r="A15" t="s">
        <v>10</v>
      </c>
      <c r="B15" t="s">
        <v>321</v>
      </c>
      <c r="C15" t="s">
        <v>322</v>
      </c>
      <c r="D15" t="s">
        <v>13</v>
      </c>
      <c r="E15" s="25">
        <v>34555</v>
      </c>
      <c r="F15" s="1">
        <v>45461.602708333332</v>
      </c>
      <c r="G15" t="s">
        <v>241</v>
      </c>
      <c r="H15" t="s">
        <v>282</v>
      </c>
      <c r="I15" t="s">
        <v>172</v>
      </c>
      <c r="J15" t="s">
        <v>16</v>
      </c>
      <c r="K15" t="s">
        <v>49</v>
      </c>
    </row>
    <row r="16" spans="1:12" x14ac:dyDescent="0.3">
      <c r="A16" t="s">
        <v>10</v>
      </c>
      <c r="B16" t="s">
        <v>330</v>
      </c>
      <c r="C16" t="s">
        <v>331</v>
      </c>
      <c r="D16" t="s">
        <v>13</v>
      </c>
      <c r="E16" s="25">
        <v>30106</v>
      </c>
      <c r="F16" s="1">
        <v>45462.587453703702</v>
      </c>
      <c r="G16" t="s">
        <v>325</v>
      </c>
      <c r="H16" t="s">
        <v>78</v>
      </c>
      <c r="I16" t="s">
        <v>358</v>
      </c>
      <c r="J16" t="s">
        <v>16</v>
      </c>
      <c r="K16" t="s">
        <v>49</v>
      </c>
    </row>
    <row r="17" spans="1:11" x14ac:dyDescent="0.3">
      <c r="A17" t="s">
        <v>10</v>
      </c>
      <c r="B17" t="s">
        <v>332</v>
      </c>
      <c r="C17" t="s">
        <v>333</v>
      </c>
      <c r="D17" t="s">
        <v>13</v>
      </c>
      <c r="E17" s="25">
        <v>30111</v>
      </c>
      <c r="F17" s="1">
        <v>45463.4921412037</v>
      </c>
      <c r="G17" t="s">
        <v>334</v>
      </c>
      <c r="H17" t="s">
        <v>27</v>
      </c>
      <c r="I17" t="s">
        <v>359</v>
      </c>
      <c r="J17" t="s">
        <v>16</v>
      </c>
      <c r="K17" t="s">
        <v>17</v>
      </c>
    </row>
    <row r="18" spans="1:11" x14ac:dyDescent="0.3">
      <c r="A18" t="s">
        <v>10</v>
      </c>
      <c r="B18" t="s">
        <v>335</v>
      </c>
      <c r="C18" t="s">
        <v>336</v>
      </c>
      <c r="D18" t="s">
        <v>13</v>
      </c>
      <c r="E18" s="25">
        <v>34355</v>
      </c>
      <c r="F18" s="1">
        <v>45467.63621527778</v>
      </c>
      <c r="G18" t="s">
        <v>241</v>
      </c>
      <c r="H18" t="s">
        <v>78</v>
      </c>
      <c r="I18" t="s">
        <v>360</v>
      </c>
      <c r="J18" t="s">
        <v>16</v>
      </c>
      <c r="K18" t="s">
        <v>49</v>
      </c>
    </row>
    <row r="19" spans="1:11" x14ac:dyDescent="0.3">
      <c r="A19" t="s">
        <v>10</v>
      </c>
      <c r="B19" t="s">
        <v>337</v>
      </c>
      <c r="C19" t="s">
        <v>338</v>
      </c>
      <c r="D19" t="s">
        <v>13</v>
      </c>
      <c r="E19" s="25">
        <v>14742</v>
      </c>
      <c r="F19" s="1">
        <v>45467.638078703705</v>
      </c>
      <c r="G19" t="s">
        <v>47</v>
      </c>
      <c r="H19" t="s">
        <v>339</v>
      </c>
      <c r="I19" t="s">
        <v>361</v>
      </c>
      <c r="J19" t="s">
        <v>16</v>
      </c>
      <c r="K19" t="s">
        <v>49</v>
      </c>
    </row>
    <row r="20" spans="1:11" x14ac:dyDescent="0.3">
      <c r="A20" t="s">
        <v>10</v>
      </c>
      <c r="B20" t="s">
        <v>340</v>
      </c>
      <c r="C20" t="s">
        <v>341</v>
      </c>
      <c r="D20" t="s">
        <v>13</v>
      </c>
      <c r="E20" s="25">
        <v>18000</v>
      </c>
      <c r="F20" s="1">
        <v>45469.481817129628</v>
      </c>
      <c r="G20" t="s">
        <v>342</v>
      </c>
      <c r="H20" t="s">
        <v>33</v>
      </c>
      <c r="I20" t="s">
        <v>362</v>
      </c>
      <c r="J20" t="s">
        <v>16</v>
      </c>
      <c r="K20" t="s">
        <v>343</v>
      </c>
    </row>
    <row r="21" spans="1:11" x14ac:dyDescent="0.3">
      <c r="A21" t="s">
        <v>10</v>
      </c>
      <c r="B21" t="s">
        <v>344</v>
      </c>
      <c r="C21" t="s">
        <v>345</v>
      </c>
      <c r="D21" t="s">
        <v>13</v>
      </c>
      <c r="E21" s="25">
        <v>14742</v>
      </c>
      <c r="F21" s="1">
        <v>45471.650231481479</v>
      </c>
      <c r="G21" t="s">
        <v>47</v>
      </c>
      <c r="H21" t="s">
        <v>102</v>
      </c>
      <c r="I21" t="s">
        <v>83</v>
      </c>
      <c r="J21" t="s">
        <v>16</v>
      </c>
      <c r="K21" t="s">
        <v>49</v>
      </c>
    </row>
    <row r="22" spans="1:11" x14ac:dyDescent="0.3">
      <c r="A22" t="s">
        <v>10</v>
      </c>
      <c r="B22" t="s">
        <v>346</v>
      </c>
      <c r="C22" t="s">
        <v>347</v>
      </c>
      <c r="D22" t="s">
        <v>13</v>
      </c>
      <c r="E22" s="25">
        <v>4857.6000000000004</v>
      </c>
      <c r="F22" s="1">
        <v>45471.655416666668</v>
      </c>
      <c r="G22" t="s">
        <v>348</v>
      </c>
      <c r="H22" t="s">
        <v>349</v>
      </c>
      <c r="I22" t="s">
        <v>363</v>
      </c>
      <c r="J22" t="s">
        <v>16</v>
      </c>
      <c r="K22" t="s">
        <v>350</v>
      </c>
    </row>
    <row r="23" spans="1:11" x14ac:dyDescent="0.3">
      <c r="A23"/>
      <c r="B23"/>
      <c r="C23"/>
      <c r="D23"/>
      <c r="E23" s="25"/>
      <c r="F23" s="1"/>
      <c r="G23"/>
      <c r="H23"/>
      <c r="I23"/>
      <c r="J23"/>
      <c r="K23"/>
    </row>
    <row r="24" spans="1:11" x14ac:dyDescent="0.3">
      <c r="A24"/>
      <c r="B24"/>
      <c r="C24"/>
      <c r="D24"/>
      <c r="E24" s="25"/>
      <c r="F24" s="1"/>
      <c r="G24"/>
      <c r="H24"/>
      <c r="I24"/>
      <c r="J24"/>
      <c r="K24"/>
    </row>
    <row r="25" spans="1:11" x14ac:dyDescent="0.3">
      <c r="A25"/>
      <c r="B25"/>
      <c r="C25"/>
      <c r="D25"/>
      <c r="E25" s="25"/>
      <c r="F25" s="1"/>
      <c r="G25"/>
      <c r="H25"/>
      <c r="I25"/>
      <c r="J25"/>
      <c r="K25"/>
    </row>
    <row r="26" spans="1:11" x14ac:dyDescent="0.3">
      <c r="A26"/>
      <c r="B26"/>
      <c r="C26"/>
      <c r="D26"/>
      <c r="E26" s="25"/>
      <c r="F26" s="1"/>
      <c r="G26"/>
      <c r="H26"/>
      <c r="I26"/>
      <c r="J26"/>
      <c r="K26"/>
    </row>
    <row r="27" spans="1:11" x14ac:dyDescent="0.3">
      <c r="A27"/>
      <c r="B27"/>
      <c r="C27"/>
      <c r="D27"/>
      <c r="E27" s="25"/>
      <c r="F27" s="1"/>
      <c r="G27"/>
      <c r="H27"/>
      <c r="I27"/>
      <c r="J27"/>
      <c r="K27"/>
    </row>
    <row r="28" spans="1:11" x14ac:dyDescent="0.3">
      <c r="A28"/>
      <c r="B28"/>
      <c r="C28"/>
      <c r="D28"/>
      <c r="E28" s="25"/>
      <c r="F28" s="1"/>
      <c r="G28"/>
      <c r="H28"/>
      <c r="I28"/>
      <c r="J28"/>
      <c r="K28"/>
    </row>
    <row r="29" spans="1:11" x14ac:dyDescent="0.3">
      <c r="A29"/>
      <c r="B29"/>
      <c r="C29"/>
      <c r="D29"/>
      <c r="E29"/>
      <c r="F29" s="1"/>
      <c r="G29"/>
      <c r="H29"/>
      <c r="I29"/>
      <c r="J29"/>
      <c r="K29"/>
    </row>
    <row r="30" spans="1:11" x14ac:dyDescent="0.3">
      <c r="A30"/>
      <c r="B30"/>
      <c r="C30"/>
      <c r="D30"/>
      <c r="E30"/>
      <c r="F30" s="1"/>
      <c r="G30"/>
      <c r="H30"/>
      <c r="I30"/>
      <c r="J30"/>
      <c r="K30"/>
    </row>
  </sheetData>
  <pageMargins left="0.25" right="0.25" top="0.25" bottom="0.25" header="0.25" footer="0"/>
  <pageSetup scale="5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8D714-25F6-44C4-B354-7BBF2577BB50}">
  <dimension ref="A1:L28"/>
  <sheetViews>
    <sheetView zoomScale="90" zoomScaleNormal="90" workbookViewId="0">
      <pane ySplit="4" topLeftCell="A5" activePane="bottomLeft" state="frozen"/>
      <selection activeCell="E6" sqref="E6"/>
      <selection pane="bottomLeft" activeCell="E3" sqref="E3"/>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4.44140625" style="6" customWidth="1"/>
    <col min="6" max="6" width="16.21875" style="18"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COUNTA(B5:B104)</f>
        <v>15</v>
      </c>
    </row>
    <row r="2" spans="1:12" ht="21" x14ac:dyDescent="0.3">
      <c r="A2" s="21" t="s">
        <v>364</v>
      </c>
      <c r="D2" s="10" t="s">
        <v>216</v>
      </c>
      <c r="E2" s="10">
        <f>E1+'Jun2024'!E2</f>
        <v>100</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row>
    <row r="5" spans="1:12" x14ac:dyDescent="0.3">
      <c r="A5" t="s">
        <v>10</v>
      </c>
      <c r="B5" t="s">
        <v>365</v>
      </c>
      <c r="C5" t="s">
        <v>366</v>
      </c>
      <c r="D5" t="s">
        <v>13</v>
      </c>
      <c r="E5" s="25">
        <v>18536.04</v>
      </c>
      <c r="F5" s="1">
        <v>45475.430775462963</v>
      </c>
      <c r="G5" t="s">
        <v>367</v>
      </c>
      <c r="H5" t="s">
        <v>368</v>
      </c>
      <c r="I5" t="s">
        <v>409</v>
      </c>
      <c r="J5" t="s">
        <v>16</v>
      </c>
      <c r="K5" t="s">
        <v>369</v>
      </c>
      <c r="L5" s="5"/>
    </row>
    <row r="6" spans="1:12" x14ac:dyDescent="0.3">
      <c r="A6" t="s">
        <v>10</v>
      </c>
      <c r="B6" t="s">
        <v>370</v>
      </c>
      <c r="C6" t="s">
        <v>371</v>
      </c>
      <c r="D6" t="s">
        <v>13</v>
      </c>
      <c r="E6" s="25">
        <v>39065</v>
      </c>
      <c r="F6" s="1">
        <v>45476.599722222221</v>
      </c>
      <c r="G6" t="s">
        <v>241</v>
      </c>
      <c r="H6" t="s">
        <v>372</v>
      </c>
      <c r="I6" t="s">
        <v>410</v>
      </c>
      <c r="J6" t="s">
        <v>16</v>
      </c>
      <c r="K6" t="s">
        <v>49</v>
      </c>
      <c r="L6" s="5"/>
    </row>
    <row r="7" spans="1:12" x14ac:dyDescent="0.3">
      <c r="A7" t="s">
        <v>10</v>
      </c>
      <c r="B7" t="s">
        <v>373</v>
      </c>
      <c r="C7" t="s">
        <v>374</v>
      </c>
      <c r="D7" t="s">
        <v>13</v>
      </c>
      <c r="E7" s="25">
        <v>49941</v>
      </c>
      <c r="F7" s="1">
        <v>45478.636203703703</v>
      </c>
      <c r="G7" t="s">
        <v>375</v>
      </c>
      <c r="H7" t="s">
        <v>329</v>
      </c>
      <c r="I7" t="s">
        <v>411</v>
      </c>
      <c r="J7" t="s">
        <v>16</v>
      </c>
      <c r="K7" t="s">
        <v>633</v>
      </c>
      <c r="L7"/>
    </row>
    <row r="8" spans="1:12" x14ac:dyDescent="0.3">
      <c r="A8" t="s">
        <v>10</v>
      </c>
      <c r="B8" t="s">
        <v>385</v>
      </c>
      <c r="C8" t="s">
        <v>386</v>
      </c>
      <c r="D8" t="s">
        <v>13</v>
      </c>
      <c r="E8" s="25">
        <v>31555</v>
      </c>
      <c r="F8" s="1">
        <v>45492.468263888892</v>
      </c>
      <c r="G8" t="s">
        <v>387</v>
      </c>
      <c r="H8" t="s">
        <v>39</v>
      </c>
      <c r="I8" t="s">
        <v>415</v>
      </c>
      <c r="J8" t="s">
        <v>16</v>
      </c>
      <c r="K8" t="s">
        <v>17</v>
      </c>
      <c r="L8"/>
    </row>
    <row r="9" spans="1:12" x14ac:dyDescent="0.3">
      <c r="A9" t="s">
        <v>10</v>
      </c>
      <c r="B9" t="s">
        <v>382</v>
      </c>
      <c r="C9" t="s">
        <v>383</v>
      </c>
      <c r="D9" t="s">
        <v>13</v>
      </c>
      <c r="E9" s="25">
        <v>28400</v>
      </c>
      <c r="F9" s="1">
        <v>45492.468460648146</v>
      </c>
      <c r="G9" t="s">
        <v>384</v>
      </c>
      <c r="H9" t="s">
        <v>27</v>
      </c>
      <c r="I9" t="s">
        <v>414</v>
      </c>
      <c r="J9" t="s">
        <v>16</v>
      </c>
      <c r="K9" t="s">
        <v>17</v>
      </c>
      <c r="L9"/>
    </row>
    <row r="10" spans="1:12" x14ac:dyDescent="0.3">
      <c r="A10" t="s">
        <v>10</v>
      </c>
      <c r="B10" t="s">
        <v>379</v>
      </c>
      <c r="C10" t="s">
        <v>380</v>
      </c>
      <c r="D10" t="s">
        <v>13</v>
      </c>
      <c r="E10" s="25">
        <v>26500</v>
      </c>
      <c r="F10" s="1">
        <v>45492.468645833331</v>
      </c>
      <c r="G10" t="s">
        <v>381</v>
      </c>
      <c r="H10" t="s">
        <v>165</v>
      </c>
      <c r="I10" t="s">
        <v>413</v>
      </c>
      <c r="J10" t="s">
        <v>16</v>
      </c>
      <c r="K10" t="s">
        <v>17</v>
      </c>
      <c r="L10" s="2"/>
    </row>
    <row r="11" spans="1:12" x14ac:dyDescent="0.3">
      <c r="A11" t="s">
        <v>10</v>
      </c>
      <c r="B11" t="s">
        <v>376</v>
      </c>
      <c r="C11" t="s">
        <v>377</v>
      </c>
      <c r="D11" t="s">
        <v>13</v>
      </c>
      <c r="E11" s="25">
        <v>24850</v>
      </c>
      <c r="F11" s="1">
        <v>45492.468819444446</v>
      </c>
      <c r="G11" t="s">
        <v>378</v>
      </c>
      <c r="H11" t="s">
        <v>78</v>
      </c>
      <c r="I11" t="s">
        <v>412</v>
      </c>
      <c r="J11" t="s">
        <v>16</v>
      </c>
      <c r="K11" t="s">
        <v>17</v>
      </c>
    </row>
    <row r="12" spans="1:12" x14ac:dyDescent="0.3">
      <c r="A12" t="s">
        <v>10</v>
      </c>
      <c r="B12" t="s">
        <v>388</v>
      </c>
      <c r="C12" t="s">
        <v>389</v>
      </c>
      <c r="D12" t="s">
        <v>13</v>
      </c>
      <c r="E12" s="25">
        <v>31100</v>
      </c>
      <c r="F12" s="1">
        <v>45492.47179398148</v>
      </c>
      <c r="G12" t="s">
        <v>325</v>
      </c>
      <c r="H12" t="s">
        <v>282</v>
      </c>
      <c r="I12" t="s">
        <v>95</v>
      </c>
      <c r="J12" t="s">
        <v>16</v>
      </c>
      <c r="K12" t="s">
        <v>49</v>
      </c>
    </row>
    <row r="13" spans="1:12" x14ac:dyDescent="0.3">
      <c r="A13" t="s">
        <v>10</v>
      </c>
      <c r="B13" t="s">
        <v>390</v>
      </c>
      <c r="C13" t="s">
        <v>391</v>
      </c>
      <c r="D13" t="s">
        <v>13</v>
      </c>
      <c r="E13" s="25">
        <v>34555</v>
      </c>
      <c r="F13" s="1">
        <v>45496.452939814815</v>
      </c>
      <c r="G13" t="s">
        <v>241</v>
      </c>
      <c r="H13" t="s">
        <v>282</v>
      </c>
      <c r="I13" t="s">
        <v>416</v>
      </c>
      <c r="J13" t="s">
        <v>16</v>
      </c>
      <c r="K13" t="s">
        <v>49</v>
      </c>
    </row>
    <row r="14" spans="1:12" x14ac:dyDescent="0.3">
      <c r="A14" t="s">
        <v>10</v>
      </c>
      <c r="B14" t="s">
        <v>392</v>
      </c>
      <c r="C14" t="s">
        <v>393</v>
      </c>
      <c r="D14" t="s">
        <v>13</v>
      </c>
      <c r="E14" s="25">
        <v>29550</v>
      </c>
      <c r="F14" s="1">
        <v>45499.673043981478</v>
      </c>
      <c r="G14" t="s">
        <v>394</v>
      </c>
      <c r="H14" t="s">
        <v>39</v>
      </c>
      <c r="I14" t="s">
        <v>417</v>
      </c>
      <c r="J14" t="s">
        <v>16</v>
      </c>
      <c r="K14" t="s">
        <v>17</v>
      </c>
    </row>
    <row r="15" spans="1:12" x14ac:dyDescent="0.3">
      <c r="A15" t="s">
        <v>10</v>
      </c>
      <c r="B15" t="s">
        <v>395</v>
      </c>
      <c r="C15" t="s">
        <v>396</v>
      </c>
      <c r="D15" t="s">
        <v>13</v>
      </c>
      <c r="E15" s="25">
        <v>33000</v>
      </c>
      <c r="F15" s="1">
        <v>45499.673229166663</v>
      </c>
      <c r="G15" t="s">
        <v>397</v>
      </c>
      <c r="H15" t="s">
        <v>398</v>
      </c>
      <c r="I15" t="s">
        <v>418</v>
      </c>
      <c r="J15" t="s">
        <v>16</v>
      </c>
      <c r="K15" t="s">
        <v>17</v>
      </c>
    </row>
    <row r="16" spans="1:12" x14ac:dyDescent="0.3">
      <c r="A16" t="s">
        <v>10</v>
      </c>
      <c r="B16" t="s">
        <v>399</v>
      </c>
      <c r="C16" t="s">
        <v>400</v>
      </c>
      <c r="D16" t="s">
        <v>13</v>
      </c>
      <c r="E16" s="25">
        <v>28126</v>
      </c>
      <c r="F16" s="1">
        <v>45502.491377314815</v>
      </c>
      <c r="G16" t="s">
        <v>241</v>
      </c>
      <c r="H16" t="s">
        <v>165</v>
      </c>
      <c r="I16" t="s">
        <v>419</v>
      </c>
      <c r="J16" t="s">
        <v>16</v>
      </c>
      <c r="K16" t="s">
        <v>49</v>
      </c>
    </row>
    <row r="17" spans="1:11" x14ac:dyDescent="0.3">
      <c r="A17" t="s">
        <v>10</v>
      </c>
      <c r="B17" t="s">
        <v>401</v>
      </c>
      <c r="C17" t="s">
        <v>402</v>
      </c>
      <c r="D17" t="s">
        <v>13</v>
      </c>
      <c r="E17" s="25">
        <v>18233</v>
      </c>
      <c r="F17" s="1">
        <v>45502.4921412037</v>
      </c>
      <c r="G17" t="s">
        <v>47</v>
      </c>
      <c r="H17" t="s">
        <v>69</v>
      </c>
      <c r="I17" t="s">
        <v>420</v>
      </c>
      <c r="J17" t="s">
        <v>16</v>
      </c>
      <c r="K17" t="s">
        <v>49</v>
      </c>
    </row>
    <row r="18" spans="1:11" x14ac:dyDescent="0.3">
      <c r="A18" t="s">
        <v>10</v>
      </c>
      <c r="B18" t="s">
        <v>403</v>
      </c>
      <c r="C18" t="s">
        <v>404</v>
      </c>
      <c r="D18" t="s">
        <v>13</v>
      </c>
      <c r="E18" s="25">
        <v>29950</v>
      </c>
      <c r="F18" s="1">
        <v>45502.580833333333</v>
      </c>
      <c r="G18" t="s">
        <v>405</v>
      </c>
      <c r="H18" t="s">
        <v>339</v>
      </c>
      <c r="I18" t="s">
        <v>421</v>
      </c>
      <c r="J18" t="s">
        <v>16</v>
      </c>
      <c r="K18" t="s">
        <v>17</v>
      </c>
    </row>
    <row r="19" spans="1:11" x14ac:dyDescent="0.3">
      <c r="A19" t="s">
        <v>10</v>
      </c>
      <c r="B19" t="s">
        <v>406</v>
      </c>
      <c r="C19" t="s">
        <v>407</v>
      </c>
      <c r="D19" t="s">
        <v>13</v>
      </c>
      <c r="E19" s="25">
        <v>32050</v>
      </c>
      <c r="F19" s="1">
        <v>45503.484456018516</v>
      </c>
      <c r="G19" t="s">
        <v>408</v>
      </c>
      <c r="H19" t="s">
        <v>339</v>
      </c>
      <c r="I19" t="s">
        <v>422</v>
      </c>
      <c r="J19" t="s">
        <v>16</v>
      </c>
      <c r="K19" t="s">
        <v>49</v>
      </c>
    </row>
    <row r="20" spans="1:11" x14ac:dyDescent="0.3">
      <c r="A20"/>
      <c r="B20"/>
      <c r="C20"/>
      <c r="D20"/>
      <c r="E20" s="25"/>
      <c r="F20" s="1"/>
      <c r="G20"/>
      <c r="H20"/>
      <c r="I20"/>
      <c r="J20"/>
      <c r="K20"/>
    </row>
    <row r="21" spans="1:11" x14ac:dyDescent="0.3">
      <c r="A21"/>
      <c r="B21"/>
      <c r="C21"/>
      <c r="D21"/>
      <c r="E21" s="25"/>
      <c r="F21" s="1"/>
      <c r="G21"/>
      <c r="H21"/>
      <c r="I21"/>
      <c r="J21"/>
      <c r="K21"/>
    </row>
    <row r="22" spans="1:11" x14ac:dyDescent="0.3">
      <c r="A22"/>
      <c r="B22"/>
      <c r="C22"/>
      <c r="D22"/>
      <c r="E22" s="25"/>
      <c r="F22" s="1"/>
      <c r="G22"/>
      <c r="H22"/>
      <c r="I22"/>
      <c r="J22"/>
      <c r="K22"/>
    </row>
    <row r="23" spans="1:11" x14ac:dyDescent="0.3">
      <c r="A23"/>
      <c r="B23"/>
      <c r="C23"/>
      <c r="D23"/>
      <c r="E23" s="25"/>
      <c r="F23" s="1"/>
      <c r="G23"/>
      <c r="H23"/>
      <c r="I23"/>
      <c r="J23"/>
      <c r="K23"/>
    </row>
    <row r="24" spans="1:11" x14ac:dyDescent="0.3">
      <c r="A24"/>
      <c r="B24"/>
      <c r="C24"/>
      <c r="D24"/>
      <c r="E24" s="25"/>
      <c r="F24" s="1"/>
      <c r="G24"/>
      <c r="H24"/>
      <c r="I24"/>
      <c r="J24"/>
      <c r="K24"/>
    </row>
    <row r="25" spans="1:11" x14ac:dyDescent="0.3">
      <c r="A25"/>
      <c r="B25"/>
      <c r="C25"/>
      <c r="D25"/>
      <c r="E25" s="25"/>
      <c r="F25" s="1"/>
      <c r="G25"/>
      <c r="H25"/>
      <c r="I25"/>
      <c r="J25"/>
      <c r="K25"/>
    </row>
    <row r="26" spans="1:11" x14ac:dyDescent="0.3">
      <c r="A26"/>
      <c r="B26"/>
      <c r="C26"/>
      <c r="D26"/>
      <c r="E26" s="25"/>
      <c r="F26" s="1"/>
      <c r="G26"/>
      <c r="H26"/>
      <c r="I26"/>
      <c r="J26"/>
      <c r="K26"/>
    </row>
    <row r="27" spans="1:11" x14ac:dyDescent="0.3">
      <c r="A27"/>
      <c r="B27"/>
      <c r="C27"/>
      <c r="D27"/>
      <c r="E27" s="25"/>
      <c r="F27" s="1"/>
      <c r="G27"/>
      <c r="H27"/>
      <c r="I27"/>
      <c r="J27"/>
      <c r="K27"/>
    </row>
    <row r="28" spans="1:11" x14ac:dyDescent="0.3">
      <c r="E28" s="26"/>
    </row>
  </sheetData>
  <pageMargins left="0.25" right="0.25" top="0.25" bottom="0.25" header="0.25" footer="0"/>
  <pageSetup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C2310-1F5F-4AC3-9798-F28F3254FF4D}">
  <dimension ref="A1:L28"/>
  <sheetViews>
    <sheetView zoomScaleNormal="100" workbookViewId="0">
      <pane ySplit="4" topLeftCell="A5" activePane="bottomLeft" state="frozen"/>
      <selection activeCell="E6" sqref="E6"/>
      <selection pane="bottomLeft" activeCell="E2" sqref="E2"/>
    </sheetView>
  </sheetViews>
  <sheetFormatPr defaultColWidth="8.88671875" defaultRowHeight="14.4" x14ac:dyDescent="0.3"/>
  <cols>
    <col min="1" max="1" width="25.5546875" style="5" customWidth="1"/>
    <col min="2" max="2" width="15.77734375" style="5" customWidth="1"/>
    <col min="3" max="3" width="33" style="5" customWidth="1"/>
    <col min="4" max="4" width="13.21875" style="23" customWidth="1"/>
    <col min="5" max="5" width="13.88671875" style="6" bestFit="1" customWidth="1"/>
    <col min="6" max="6" width="10.6640625" style="18" bestFit="1" customWidth="1"/>
    <col min="7" max="7" width="37.6640625" style="7" customWidth="1"/>
    <col min="8" max="8" width="19.21875" style="7" customWidth="1"/>
    <col min="9" max="9" width="8.21875" style="5" bestFit="1" customWidth="1"/>
    <col min="10" max="10" width="16.77734375" style="5" bestFit="1" customWidth="1"/>
    <col min="11" max="11" width="78.44140625" style="5" bestFit="1" customWidth="1"/>
    <col min="12" max="12" width="48.5546875" style="7" customWidth="1"/>
    <col min="13" max="16384" width="8.88671875" style="5"/>
  </cols>
  <sheetData>
    <row r="1" spans="1:12" ht="21" x14ac:dyDescent="0.3">
      <c r="A1" s="20" t="s">
        <v>50</v>
      </c>
      <c r="D1" s="10" t="s">
        <v>215</v>
      </c>
      <c r="E1" s="10">
        <f>COUNTA(B5:B119)</f>
        <v>7</v>
      </c>
    </row>
    <row r="2" spans="1:12" ht="21" x14ac:dyDescent="0.3">
      <c r="A2" s="21" t="s">
        <v>423</v>
      </c>
      <c r="D2" s="10" t="s">
        <v>216</v>
      </c>
      <c r="E2" s="10">
        <f>E1+'Jul2024'!E2</f>
        <v>107</v>
      </c>
    </row>
    <row r="3" spans="1:12" ht="21" x14ac:dyDescent="0.3">
      <c r="A3" s="21"/>
      <c r="F3" s="19"/>
      <c r="G3" s="24"/>
    </row>
    <row r="4" spans="1:12" s="8" customFormat="1" x14ac:dyDescent="0.3">
      <c r="A4" s="8" t="s">
        <v>0</v>
      </c>
      <c r="B4" s="8" t="s">
        <v>1</v>
      </c>
      <c r="C4" s="22" t="s">
        <v>3</v>
      </c>
      <c r="D4" s="22" t="s">
        <v>5</v>
      </c>
      <c r="E4" s="8" t="s">
        <v>6</v>
      </c>
      <c r="F4" s="8" t="s">
        <v>2</v>
      </c>
      <c r="G4" s="12" t="s">
        <v>4</v>
      </c>
      <c r="H4" s="8" t="s">
        <v>7</v>
      </c>
      <c r="I4" s="13" t="s">
        <v>8</v>
      </c>
      <c r="J4" s="8" t="s">
        <v>9</v>
      </c>
      <c r="K4" s="8" t="s">
        <v>7</v>
      </c>
      <c r="L4" s="8" t="s">
        <v>230</v>
      </c>
    </row>
    <row r="5" spans="1:12" x14ac:dyDescent="0.3">
      <c r="A5" t="s">
        <v>10</v>
      </c>
      <c r="B5" t="s">
        <v>424</v>
      </c>
      <c r="C5" t="s">
        <v>425</v>
      </c>
      <c r="D5" t="s">
        <v>13</v>
      </c>
      <c r="E5" s="25">
        <v>29510.66</v>
      </c>
      <c r="F5" s="1">
        <v>45505.526400462964</v>
      </c>
      <c r="G5" t="s">
        <v>426</v>
      </c>
      <c r="H5" t="s">
        <v>90</v>
      </c>
      <c r="I5" t="s">
        <v>86</v>
      </c>
      <c r="J5" t="s">
        <v>16</v>
      </c>
      <c r="K5" t="s">
        <v>369</v>
      </c>
      <c r="L5" s="5" t="e">
        <f>NETWORKDAYS(#REF!,F5,Summary!#REF!)-1</f>
        <v>#REF!</v>
      </c>
    </row>
    <row r="6" spans="1:12" x14ac:dyDescent="0.3">
      <c r="A6" t="s">
        <v>10</v>
      </c>
      <c r="B6" t="s">
        <v>427</v>
      </c>
      <c r="C6" t="s">
        <v>428</v>
      </c>
      <c r="D6" t="s">
        <v>13</v>
      </c>
      <c r="E6" s="25">
        <v>26400</v>
      </c>
      <c r="F6" s="1">
        <v>45523.555381944447</v>
      </c>
      <c r="G6" t="s">
        <v>429</v>
      </c>
      <c r="H6" t="s">
        <v>132</v>
      </c>
      <c r="I6" t="s">
        <v>430</v>
      </c>
      <c r="J6" t="s">
        <v>16</v>
      </c>
      <c r="K6" t="s">
        <v>17</v>
      </c>
      <c r="L6" s="5" t="e">
        <f>NETWORKDAYS(#REF!,F6,Summary!#REF!)-1</f>
        <v>#REF!</v>
      </c>
    </row>
    <row r="7" spans="1:12" x14ac:dyDescent="0.3">
      <c r="A7" t="s">
        <v>10</v>
      </c>
      <c r="B7" t="s">
        <v>431</v>
      </c>
      <c r="C7" t="s">
        <v>432</v>
      </c>
      <c r="D7" t="s">
        <v>13</v>
      </c>
      <c r="E7" s="25">
        <v>32817</v>
      </c>
      <c r="F7" s="1">
        <v>45526.408854166664</v>
      </c>
      <c r="G7" t="s">
        <v>433</v>
      </c>
      <c r="H7" t="s">
        <v>33</v>
      </c>
      <c r="I7" t="s">
        <v>434</v>
      </c>
      <c r="J7" t="s">
        <v>16</v>
      </c>
      <c r="K7" t="s">
        <v>35</v>
      </c>
      <c r="L7" t="e">
        <f>NETWORKDAYS(#REF!,F7,Summary!#REF!)-1</f>
        <v>#REF!</v>
      </c>
    </row>
    <row r="8" spans="1:12" x14ac:dyDescent="0.3">
      <c r="A8" t="s">
        <v>10</v>
      </c>
      <c r="B8" t="s">
        <v>435</v>
      </c>
      <c r="C8" t="s">
        <v>436</v>
      </c>
      <c r="D8" t="s">
        <v>13</v>
      </c>
      <c r="E8" s="25">
        <v>31900</v>
      </c>
      <c r="F8" s="1">
        <v>45523.346099537041</v>
      </c>
      <c r="G8" t="s">
        <v>437</v>
      </c>
      <c r="H8" t="s">
        <v>39</v>
      </c>
      <c r="I8" t="s">
        <v>438</v>
      </c>
      <c r="J8" t="s">
        <v>16</v>
      </c>
      <c r="K8" t="s">
        <v>17</v>
      </c>
      <c r="L8" t="e">
        <f>NETWORKDAYS(#REF!,F8,Summary!#REF!)-1</f>
        <v>#REF!</v>
      </c>
    </row>
    <row r="9" spans="1:12" x14ac:dyDescent="0.3">
      <c r="A9" t="s">
        <v>10</v>
      </c>
      <c r="B9" t="s">
        <v>439</v>
      </c>
      <c r="C9" t="s">
        <v>440</v>
      </c>
      <c r="D9" t="s">
        <v>13</v>
      </c>
      <c r="E9" s="25">
        <v>5810.17</v>
      </c>
      <c r="F9" s="1">
        <v>45532.583171296297</v>
      </c>
      <c r="G9" t="s">
        <v>441</v>
      </c>
      <c r="H9" t="s">
        <v>132</v>
      </c>
      <c r="I9" t="s">
        <v>442</v>
      </c>
      <c r="J9" t="s">
        <v>16</v>
      </c>
      <c r="K9" t="s">
        <v>23</v>
      </c>
      <c r="L9" t="e">
        <f>NETWORKDAYS(#REF!,F9,Summary!#REF!)-1</f>
        <v>#REF!</v>
      </c>
    </row>
    <row r="10" spans="1:12" x14ac:dyDescent="0.3">
      <c r="A10" t="s">
        <v>10</v>
      </c>
      <c r="B10" t="s">
        <v>443</v>
      </c>
      <c r="C10" t="s">
        <v>444</v>
      </c>
      <c r="D10" t="s">
        <v>13</v>
      </c>
      <c r="E10" s="25">
        <v>16000</v>
      </c>
      <c r="F10" s="1">
        <v>45532.584976851853</v>
      </c>
      <c r="G10" t="s">
        <v>445</v>
      </c>
      <c r="H10" t="s">
        <v>339</v>
      </c>
      <c r="I10" t="s">
        <v>446</v>
      </c>
      <c r="J10" t="s">
        <v>16</v>
      </c>
      <c r="K10" t="s">
        <v>58</v>
      </c>
      <c r="L10" s="2" t="e">
        <f>NETWORKDAYS(#REF!,F10,Summary!#REF!)-1</f>
        <v>#REF!</v>
      </c>
    </row>
    <row r="11" spans="1:12" x14ac:dyDescent="0.3">
      <c r="A11" t="s">
        <v>10</v>
      </c>
      <c r="B11" t="s">
        <v>447</v>
      </c>
      <c r="C11" t="s">
        <v>448</v>
      </c>
      <c r="D11" t="s">
        <v>13</v>
      </c>
      <c r="E11" s="25">
        <v>38080</v>
      </c>
      <c r="F11" s="1">
        <v>45533.37096064815</v>
      </c>
      <c r="G11" t="s">
        <v>449</v>
      </c>
      <c r="H11" t="s">
        <v>132</v>
      </c>
      <c r="I11" t="s">
        <v>419</v>
      </c>
      <c r="J11" t="s">
        <v>16</v>
      </c>
      <c r="K11" t="s">
        <v>313</v>
      </c>
      <c r="L11" s="7" t="e">
        <f>NETWORKDAYS(#REF!,F11,Summary!#REF!)-1</f>
        <v>#REF!</v>
      </c>
    </row>
    <row r="12" spans="1:12" x14ac:dyDescent="0.3">
      <c r="A12"/>
      <c r="B12"/>
      <c r="C12"/>
      <c r="D12"/>
      <c r="E12" s="25"/>
      <c r="F12" s="1"/>
      <c r="G12"/>
      <c r="H12"/>
      <c r="I12"/>
      <c r="J12"/>
      <c r="K12"/>
    </row>
    <row r="13" spans="1:12" x14ac:dyDescent="0.3">
      <c r="A13"/>
      <c r="B13"/>
      <c r="C13"/>
      <c r="D13"/>
      <c r="E13" s="25"/>
      <c r="F13" s="1"/>
      <c r="G13"/>
      <c r="H13"/>
      <c r="I13"/>
      <c r="J13"/>
      <c r="K13"/>
    </row>
    <row r="14" spans="1:12" x14ac:dyDescent="0.3">
      <c r="A14"/>
      <c r="B14"/>
      <c r="C14"/>
      <c r="D14"/>
      <c r="E14" s="25"/>
      <c r="F14" s="1"/>
      <c r="G14"/>
      <c r="H14"/>
      <c r="I14"/>
      <c r="J14"/>
      <c r="K14"/>
    </row>
    <row r="15" spans="1:12" x14ac:dyDescent="0.3">
      <c r="A15"/>
      <c r="B15"/>
      <c r="C15"/>
      <c r="D15"/>
      <c r="E15" s="25"/>
      <c r="F15" s="1"/>
      <c r="G15"/>
      <c r="H15"/>
      <c r="I15"/>
      <c r="J15"/>
      <c r="K15"/>
    </row>
    <row r="16" spans="1:12" x14ac:dyDescent="0.3">
      <c r="A16"/>
      <c r="B16"/>
      <c r="C16"/>
      <c r="D16"/>
      <c r="E16" s="25"/>
      <c r="F16" s="1"/>
      <c r="G16"/>
      <c r="H16"/>
      <c r="I16"/>
      <c r="J16"/>
      <c r="K16"/>
    </row>
    <row r="17" spans="1:11" x14ac:dyDescent="0.3">
      <c r="A17"/>
      <c r="B17"/>
      <c r="C17"/>
      <c r="D17"/>
      <c r="E17" s="25"/>
      <c r="F17" s="1"/>
      <c r="G17"/>
      <c r="H17"/>
      <c r="I17"/>
      <c r="J17"/>
      <c r="K17"/>
    </row>
    <row r="18" spans="1:11" x14ac:dyDescent="0.3">
      <c r="A18"/>
      <c r="B18"/>
      <c r="C18"/>
      <c r="D18"/>
      <c r="E18" s="25"/>
      <c r="F18" s="1"/>
      <c r="G18"/>
      <c r="H18"/>
      <c r="I18"/>
      <c r="J18"/>
      <c r="K18"/>
    </row>
    <row r="19" spans="1:11" x14ac:dyDescent="0.3">
      <c r="A19"/>
      <c r="B19"/>
      <c r="C19"/>
      <c r="D19"/>
      <c r="E19" s="25"/>
      <c r="F19" s="1"/>
      <c r="G19"/>
      <c r="H19"/>
      <c r="I19"/>
      <c r="J19"/>
      <c r="K19"/>
    </row>
    <row r="20" spans="1:11" x14ac:dyDescent="0.3">
      <c r="A20"/>
      <c r="B20"/>
      <c r="C20"/>
      <c r="D20"/>
      <c r="E20" s="25"/>
      <c r="F20" s="1"/>
      <c r="G20"/>
      <c r="H20"/>
      <c r="I20"/>
      <c r="J20"/>
      <c r="K20"/>
    </row>
    <row r="21" spans="1:11" x14ac:dyDescent="0.3">
      <c r="A21"/>
      <c r="B21"/>
      <c r="C21"/>
      <c r="D21"/>
      <c r="E21" s="25"/>
      <c r="F21" s="1"/>
      <c r="G21"/>
      <c r="H21"/>
      <c r="I21"/>
      <c r="J21"/>
      <c r="K21"/>
    </row>
    <row r="22" spans="1:11" x14ac:dyDescent="0.3">
      <c r="A22"/>
      <c r="B22"/>
      <c r="C22"/>
      <c r="D22"/>
      <c r="E22" s="25"/>
      <c r="F22" s="1"/>
      <c r="G22"/>
      <c r="H22"/>
      <c r="I22"/>
      <c r="J22"/>
      <c r="K22"/>
    </row>
    <row r="23" spans="1:11" x14ac:dyDescent="0.3">
      <c r="A23"/>
      <c r="B23"/>
      <c r="C23"/>
      <c r="D23"/>
      <c r="E23" s="25"/>
      <c r="F23" s="1"/>
      <c r="G23"/>
      <c r="H23"/>
      <c r="I23"/>
      <c r="J23"/>
      <c r="K23"/>
    </row>
    <row r="24" spans="1:11" x14ac:dyDescent="0.3">
      <c r="A24"/>
      <c r="B24"/>
      <c r="C24"/>
      <c r="D24"/>
      <c r="E24" s="25"/>
      <c r="F24" s="1"/>
      <c r="G24"/>
      <c r="H24"/>
      <c r="I24"/>
      <c r="J24"/>
      <c r="K24"/>
    </row>
    <row r="25" spans="1:11" x14ac:dyDescent="0.3">
      <c r="A25"/>
      <c r="B25"/>
      <c r="C25"/>
      <c r="D25"/>
      <c r="E25" s="25"/>
      <c r="F25" s="1"/>
      <c r="G25"/>
      <c r="H25"/>
      <c r="I25"/>
      <c r="J25"/>
      <c r="K25"/>
    </row>
    <row r="26" spans="1:11" x14ac:dyDescent="0.3">
      <c r="A26"/>
      <c r="B26"/>
      <c r="C26"/>
      <c r="D26"/>
      <c r="E26" s="25"/>
      <c r="F26" s="1"/>
      <c r="G26"/>
      <c r="H26"/>
      <c r="I26"/>
      <c r="J26"/>
      <c r="K26"/>
    </row>
    <row r="27" spans="1:11" x14ac:dyDescent="0.3">
      <c r="A27"/>
      <c r="B27"/>
      <c r="C27"/>
      <c r="D27"/>
      <c r="E27" s="25"/>
      <c r="F27" s="1"/>
      <c r="G27"/>
      <c r="H27"/>
      <c r="I27"/>
      <c r="J27"/>
      <c r="K27"/>
    </row>
    <row r="28" spans="1:11" x14ac:dyDescent="0.3">
      <c r="E28" s="26"/>
    </row>
  </sheetData>
  <pageMargins left="0.25" right="0.25" top="0.25" bottom="0.25" header="0.25" footer="0"/>
  <pageSetup scale="4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Summary</vt:lpstr>
      <vt:lpstr>Jan2024</vt:lpstr>
      <vt:lpstr>Feb2024</vt:lpstr>
      <vt:lpstr>Mar2024</vt:lpstr>
      <vt:lpstr>Apr2024</vt:lpstr>
      <vt:lpstr>May2024</vt:lpstr>
      <vt:lpstr>Jun2024</vt:lpstr>
      <vt:lpstr>Jul2024</vt:lpstr>
      <vt:lpstr>Aug2024</vt:lpstr>
      <vt:lpstr>Sept2024</vt:lpstr>
      <vt:lpstr>Oct2024</vt:lpstr>
      <vt:lpstr>Nov2024</vt:lpstr>
      <vt:lpstr>Dec2024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Melanie Clark</dc:creator>
  <cp:lastModifiedBy>Melanie Clark</cp:lastModifiedBy>
  <dcterms:created xsi:type="dcterms:W3CDTF">2024-02-02T18:18:49Z</dcterms:created>
  <dcterms:modified xsi:type="dcterms:W3CDTF">2025-01-06T17:03:58Z</dcterms:modified>
</cp:coreProperties>
</file>