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J:\Monthly Reporting\Metrics-Permitting\SolarPermitsIssued\"/>
    </mc:Choice>
  </mc:AlternateContent>
  <xr:revisionPtr revIDLastSave="0" documentId="13_ncr:1_{2898BC5D-011F-44F1-A614-F6D6F439D867}" xr6:coauthVersionLast="47" xr6:coauthVersionMax="47" xr10:uidLastSave="{00000000-0000-0000-0000-000000000000}"/>
  <bookViews>
    <workbookView xWindow="-110" yWindow="-110" windowWidth="25820" windowHeight="13900" tabRatio="779" xr2:uid="{00000000-000D-0000-FFFF-FFFF00000000}"/>
  </bookViews>
  <sheets>
    <sheet name="Summary" sheetId="5" r:id="rId1"/>
    <sheet name="Dec25" sheetId="14" r:id="rId2"/>
    <sheet name="Nov25" sheetId="15" r:id="rId3"/>
    <sheet name="Oct25" sheetId="13" r:id="rId4"/>
    <sheet name="Sep25" sheetId="12" r:id="rId5"/>
    <sheet name="Aug25" sheetId="11" r:id="rId6"/>
    <sheet name="Jul25" sheetId="10" r:id="rId7"/>
    <sheet name="Jun25" sheetId="9" r:id="rId8"/>
    <sheet name="May25" sheetId="8" r:id="rId9"/>
    <sheet name="Apr25" sheetId="7" r:id="rId10"/>
    <sheet name="Mar25" sheetId="6" r:id="rId11"/>
    <sheet name="Feb25" sheetId="2" r:id="rId12"/>
    <sheet name="Jan25" sheetId="1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5" l="1"/>
  <c r="E2" i="14"/>
  <c r="E1" i="14"/>
  <c r="B16" i="5" s="1"/>
  <c r="E1" i="15"/>
  <c r="E1" i="13"/>
  <c r="E2" i="13"/>
  <c r="E1" i="11"/>
  <c r="B12" i="5" s="1"/>
  <c r="C12" i="5" s="1"/>
  <c r="E1" i="12"/>
  <c r="B13" i="5" s="1"/>
  <c r="C10" i="5"/>
  <c r="C11" i="5" s="1"/>
  <c r="B9" i="5"/>
  <c r="C9" i="5"/>
  <c r="B15" i="5"/>
  <c r="E1" i="10"/>
  <c r="B11" i="5" s="1"/>
  <c r="E1" i="9"/>
  <c r="E2" i="9" s="1"/>
  <c r="E2" i="8"/>
  <c r="E2" i="7"/>
  <c r="E1" i="8"/>
  <c r="E1" i="7"/>
  <c r="B8" i="5" s="1"/>
  <c r="C8" i="5" s="1"/>
  <c r="C7" i="5"/>
  <c r="C5" i="5"/>
  <c r="B7" i="5"/>
  <c r="B6" i="5"/>
  <c r="B5" i="5"/>
  <c r="E2" i="6"/>
  <c r="E1" i="6"/>
  <c r="E1" i="1"/>
  <c r="E2" i="1" s="1"/>
  <c r="E1" i="2"/>
  <c r="B14" i="5" l="1"/>
  <c r="C13" i="5"/>
  <c r="C14" i="5" s="1"/>
  <c r="C15" i="5" s="1"/>
  <c r="C16" i="5" s="1"/>
  <c r="E2" i="10"/>
  <c r="E2" i="11" s="1"/>
  <c r="E2" i="12" s="1"/>
  <c r="E2" i="15" s="1"/>
  <c r="B10" i="5"/>
  <c r="E2" i="2"/>
  <c r="C6" i="5" l="1"/>
</calcChain>
</file>

<file path=xl/sharedStrings.xml><?xml version="1.0" encoding="utf-8"?>
<sst xmlns="http://schemas.openxmlformats.org/spreadsheetml/2006/main" count="1432" uniqueCount="551">
  <si>
    <t>Permit Application Type</t>
  </si>
  <si>
    <t>Permit Number</t>
  </si>
  <si>
    <t>Date Issued</t>
  </si>
  <si>
    <t>Location</t>
  </si>
  <si>
    <t>Description</t>
  </si>
  <si>
    <t>Building Use</t>
  </si>
  <si>
    <t>Total Valuation</t>
  </si>
  <si>
    <t>Name</t>
  </si>
  <si>
    <t>LotTrack</t>
  </si>
  <si>
    <t>Type</t>
  </si>
  <si>
    <t>Solar Photovoltaic Systems</t>
  </si>
  <si>
    <t>Building Contractor</t>
  </si>
  <si>
    <t>8MSolar LLC, Address:5112 Departure Dr, Phone:(919) 948-6475</t>
  </si>
  <si>
    <t>38</t>
  </si>
  <si>
    <t>Town of Holly Springs - Solar Permits Issued</t>
  </si>
  <si>
    <t>Bridgeberry I</t>
  </si>
  <si>
    <t>Trinity Creek</t>
  </si>
  <si>
    <t>MTD Count</t>
  </si>
  <si>
    <t>YTD Count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</si>
  <si>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</si>
  <si>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</si>
  <si>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</si>
  <si>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</si>
  <si>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</si>
  <si>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</si>
  <si>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</si>
  <si>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</si>
  <si>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</si>
  <si>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</si>
  <si>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</si>
  <si>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</si>
  <si>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</t>
  </si>
  <si>
    <t>MTD</t>
  </si>
  <si>
    <t>Emerald Energy LLC, Address:PO Box 99031, Phone:(919) 247-3670</t>
  </si>
  <si>
    <t>The Mills at Avent Ferry</t>
  </si>
  <si>
    <t>109</t>
  </si>
  <si>
    <t>100</t>
  </si>
  <si>
    <t>Status</t>
  </si>
  <si>
    <t>Permit(s) Issued</t>
  </si>
  <si>
    <t>January 2025</t>
  </si>
  <si>
    <t>PRSO202500119</t>
  </si>
  <si>
    <t>109 CHICKASAW PLUM DR, HOLLY SPRINGS, NC 27540</t>
  </si>
  <si>
    <t>Installing roof mounted, grid-tied solar with battery storage. (27) 400W panels with (27) microinverters and (1) Powerwall 3</t>
  </si>
  <si>
    <t>304</t>
  </si>
  <si>
    <t>PRSO202500202</t>
  </si>
  <si>
    <t>733 RAMSOURS MILL DR, HOLLY SPRINGS, NC 27540</t>
  </si>
  <si>
    <t>Solar Installation of 8.740 KW Residential Roof-Mounted PV System and One Tesla Power Wall Battery Backup at 733 Ramsours Mill Drive Holly Springs NC 27540.
We need a residential change of service inspection for the backup gateway installation. (Service Side Work: Power Drop Required)</t>
  </si>
  <si>
    <t>191</t>
  </si>
  <si>
    <t>733</t>
  </si>
  <si>
    <t>PRSO202500228</t>
  </si>
  <si>
    <t>100 TRAUTZ LN, HOLLY SPRINGS, NC 27540</t>
  </si>
  <si>
    <t>Solar Installation of 6.440 KW Residential Roof-Mounted PV System and One Tesla Power Wall Battery Backup at 100 Trautz Ln Holly Springs, NC 27540.
We need a residential change of service inspection for the backup gateway installation. (Service Side Work: Power Drop Required)</t>
  </si>
  <si>
    <t>PRSO202403420</t>
  </si>
  <si>
    <t>309 SOUTHERLAND SHIRE LN, HOLLY SPRINGS, NC 27540</t>
  </si>
  <si>
    <t>Solar Installation of 11.180 KW Residential Roof-Mounted PV System and One Tesla Power Wall Battery Backup at 309 Southerland Shire Ln Holly Springs, NC 27540.</t>
  </si>
  <si>
    <t>Honeycutt Farms</t>
  </si>
  <si>
    <t>279</t>
  </si>
  <si>
    <t>PRSO202500225</t>
  </si>
  <si>
    <t>213 SHADOW MIST CT, APEX, NC 27539</t>
  </si>
  <si>
    <t>Solar Installation of 23.920 KW Residential Roof-Mounted PV System and Two Tesla Power Walls Battery Backups with TESLA Universal Wall Connector at 213 Shadow Mist Ct Apex NC 27539.
We need a residential change of service inspection for the backup gateway installation. (Service Side Work: Power Drop Required)</t>
  </si>
  <si>
    <t>SUNSET POINTE</t>
  </si>
  <si>
    <t>19</t>
  </si>
  <si>
    <t>PRSO202500310</t>
  </si>
  <si>
    <t>105 CHICKASAW PLUM DR, HOLLY SPRINGS, NC 27540</t>
  </si>
  <si>
    <t>Installing roof mounted, grid-tied solar and battery storage. (24) 400W panels with (24) microinverters. (1) Powerwall 3.</t>
  </si>
  <si>
    <t>305</t>
  </si>
  <si>
    <t>PRSO202500436</t>
  </si>
  <si>
    <t>400 TRINITY CREEK DR, HOLLY SPRINGS, NC 27540</t>
  </si>
  <si>
    <t>Installation of roof mounted, grid-tied solar panels with battery storage.</t>
  </si>
  <si>
    <t>243</t>
  </si>
  <si>
    <t>PRSO202500449</t>
  </si>
  <si>
    <t>213 DUTCH HILL RD, HOLLY SPRINGS, NC 27540</t>
  </si>
  <si>
    <t>Single Family</t>
  </si>
  <si>
    <t>Installation of roof mounted solar panels array via DOI opt 2 and Install of (1) Tesla power wall 3.</t>
  </si>
  <si>
    <t>Oaks at Avent Acres/Avent Acres</t>
  </si>
  <si>
    <t>28</t>
  </si>
  <si>
    <t>NC Solar Now Inc., Address:2509 Atlantic Ave, Phone:(919) 833-9096</t>
  </si>
  <si>
    <t>PRSO202500484</t>
  </si>
  <si>
    <t>205 GRAND PINE PL, APEX, NC 27539</t>
  </si>
  <si>
    <t>Solar Installation of 7.360 KW Residential Roof-Mounted PV System and One Tesla Power Wall Battery Backup at 205 Grand Pine Place Apex, NC 27539.
We need a residential change of service inspection for the backup gateway installation. (Service Side Work: Power Drop Required)</t>
  </si>
  <si>
    <t>WOODCREEK</t>
  </si>
  <si>
    <t>659</t>
  </si>
  <si>
    <t>PRSO202500684</t>
  </si>
  <si>
    <t>504 WELLSPRING DR, HOLLY SPRINGS, NC 27540</t>
  </si>
  <si>
    <t>installation of 20 roof mounted solar panels and tesla powerwall 3 battery backup systems</t>
  </si>
  <si>
    <t>BRIDGEWATER</t>
  </si>
  <si>
    <t>164</t>
  </si>
  <si>
    <t>Cate Associates Inc DBA: Yes Solar Solutions, Address:202 N Dixon Ave, Phone:(919) 459-4155</t>
  </si>
  <si>
    <t>PRSO202500717</t>
  </si>
  <si>
    <t>104 SCARLET TANAGER CIR, HOLLY SPRINGS, NC 27540</t>
  </si>
  <si>
    <t>Installation of roof mounted solar panels array via DOI opt 2 and Install of (1) Tesla power wall 3. Also, same day utility reconnect inspection needed for service work before finals.</t>
  </si>
  <si>
    <t>226</t>
  </si>
  <si>
    <t>PRSO202500793</t>
  </si>
  <si>
    <t>204 SHOREHOUSE WAY, HOLLY SPRINGS, NC 27540</t>
  </si>
  <si>
    <t>Residential rooftop PV Solar install - Installing 18Jinko Solar 425W modules with a Tesla Powerwall 3.</t>
  </si>
  <si>
    <t>Overlook at Holly Glen</t>
  </si>
  <si>
    <t>75</t>
  </si>
  <si>
    <t>Thompson &amp; Son Energy Solutions LLC, Address:40 Odell Shool Rd. Unit #19</t>
  </si>
  <si>
    <t>PRSO202500826</t>
  </si>
  <si>
    <t>233 ACORN CROSSING RD, HOLLY SPRINGS, NC 27540</t>
  </si>
  <si>
    <t>Solar Installation of 7.920 KW Residential Roof-Mounted PV System and One Tesla Power Wall Battery Backup at 233 Acorn Crossing Rd Holly Springs, NC 27540.
We need a residential change of service inspection for the backup gateway installation. (Service Side Work: Power Drop Required)</t>
  </si>
  <si>
    <t>12 Oaks</t>
  </si>
  <si>
    <t>1889</t>
  </si>
  <si>
    <t>PRSO202500831</t>
  </si>
  <si>
    <t>628 SALMONBERRY DR, HOLLY SPRINGS, NC 27540</t>
  </si>
  <si>
    <t>Bridgeberry III</t>
  </si>
  <si>
    <t>264</t>
  </si>
  <si>
    <t>PRSO202500834</t>
  </si>
  <si>
    <t>309 AZALEA VIEW WAY, HOLLY SPRINGS, NC 27540</t>
  </si>
  <si>
    <t>Solar Installation of 8.800 KW Residential Roof-Mounted PV System and One Tesla Power Wall Battery Backup at 309 Azalea View Way Holly Springs, NC 27540.
We need a residential change of service inspection for the backup gateway installation. (Service Side Work: Power Drop Required)</t>
  </si>
  <si>
    <t>1765</t>
  </si>
  <si>
    <t>PRSO202500812</t>
  </si>
  <si>
    <t>201 MIDDLECREST WAY, HOLLY SPRINGS, NC 27540</t>
  </si>
  <si>
    <t>Residential rooftop PV Solar install</t>
  </si>
  <si>
    <t>Sunset Ridge</t>
  </si>
  <si>
    <t>PRSO202500829</t>
  </si>
  <si>
    <t>228 SENECA SHORE DR, HOLLY SPRINGS, NC 27540</t>
  </si>
  <si>
    <t>Solar Installation of 13.200 KW Residential Roof-Mounted PV System and One Tesla Power Wall Battery Backup at 228 Seneca Shore Dr Holly Springs, NC 27540.
We need a residential change of service inspection for the backup gateway installation. (Service Side Work: Power Drop Required)</t>
  </si>
  <si>
    <t>PARK AVENUE</t>
  </si>
  <si>
    <t>PRSO202500840</t>
  </si>
  <si>
    <t>101 HICKORY GLEN LN, HOLLY SPRINGS, NC 27540</t>
  </si>
  <si>
    <t>8.28 kW PV Solar Panel Installation on Roof</t>
  </si>
  <si>
    <t>HOLLY GLEN</t>
  </si>
  <si>
    <t>Complete Solar, Inc., Address:1403 N Research Way, Bldg J, Phone:(385) 482-0045</t>
  </si>
  <si>
    <t>Closed</t>
  </si>
  <si>
    <t>PRSO202500841</t>
  </si>
  <si>
    <t>620 SALMONBERRY DR, HOLLY SPRINGS, NC 27540</t>
  </si>
  <si>
    <t>6.9 kW PV Solar Panel Installation on Roof</t>
  </si>
  <si>
    <t>PRSO202500851</t>
  </si>
  <si>
    <t>448 WHITE MULBERRY LN, HOLLY SPRINGS, NC 27540</t>
  </si>
  <si>
    <t>24 solar panels and battery storage system</t>
  </si>
  <si>
    <t>Regency</t>
  </si>
  <si>
    <t>PRSO202500868</t>
  </si>
  <si>
    <t>804 RESSLER ST, HOLLY SPRINGS, NC 27540</t>
  </si>
  <si>
    <t>Rooftop solar with 2 Battery storage units</t>
  </si>
  <si>
    <t>Tesla Energy Operations, Inc., Address:901 Page Ave, Phone:(919) 583-1032</t>
  </si>
  <si>
    <t>PRSO202500933</t>
  </si>
  <si>
    <t>400 QUARRYROCK RD, HOLLY SPRINGS, NC 27540</t>
  </si>
  <si>
    <t>Solar Installation of 8.800KW Residential Roof-Mounted PV System and One Tesla Power Wall Battery Backup at 400 Quarryrock Rd.Holly Springs, NC 27540.
We need a residential change of service inspection for the backup gateway installation. (Service Side Work: Power Drop Required)</t>
  </si>
  <si>
    <t>CREEKSIDE AT SUNSET LAKE</t>
  </si>
  <si>
    <t>PRSO202500936</t>
  </si>
  <si>
    <t>200 ROSA BLUFF CT, HOLLY SPRINGS, NC 27540</t>
  </si>
  <si>
    <t>Solar Installation of 13.200 KW Residential Roof-Mounted PV System and One Tesla Power Wall Battery Backup at 200 Rosa Bluff Ct Holly Springs, NC 27540.
We need a residential change of service inspection for the backup gateway installation. (Service Side Work: Power Drop Required)</t>
  </si>
  <si>
    <t>PRSO202500937</t>
  </si>
  <si>
    <t>112 TREELINE CT, HOLLY SPRINGS, NC 27540</t>
  </si>
  <si>
    <t>Solar Installation of 8.800 KW Residential Roof-Mounted PV System and One Tesla Power Wall Battery Backup at 112 Treeline Ct Holly Springs, NC 27540.
We need a residential change of service inspection for the backup gateway installation. (Service Side Work: Power Drop Required)</t>
  </si>
  <si>
    <t>PRSO202500938</t>
  </si>
  <si>
    <t>436 TRINITY CREEK DR, HOLLY SPRINGS, NC 27540</t>
  </si>
  <si>
    <t>Solar Installation of 8.360 KW Residential Roof-Mounted PV System and One Tesla Power Wall Battery Backup at 436 Trinity Creek Dr Holly Springs, NC 27540.
We need a residential change of service inspection for the backup gateway installation. (Service Side Work: Power Drop Required)</t>
  </si>
  <si>
    <t>PRSO202501034</t>
  </si>
  <si>
    <t>112 CONDRA RD, HOLLY SPRINGS, NC 27540</t>
  </si>
  <si>
    <t>PRSO202501058</t>
  </si>
  <si>
    <t>121 TREE HILL LN, HOLLY SPRINGS, NC 27540</t>
  </si>
  <si>
    <t>installation of roof mounted solar panels (17 panels) and 1 Tesla Powerwall</t>
  </si>
  <si>
    <t>Hensley</t>
  </si>
  <si>
    <t>Renu Energy Solutions, Address:801 Pressley Rd, 100</t>
  </si>
  <si>
    <t>PRSO202501097</t>
  </si>
  <si>
    <t>100 BIOTECHNOLOGY AVE, HOLLY SPRINGS, NC 27540</t>
  </si>
  <si>
    <t>"Net Meter" Solar array with a single point of interconnection located on 3 buildings on the new Fujifilm Campus</t>
  </si>
  <si>
    <t>Green State Power LLC / Green State Builders, LLC, T/A, Address:PO Box 13604, Phone:(336) 430-5420</t>
  </si>
  <si>
    <t>PRSO202501132</t>
  </si>
  <si>
    <t>5825 CLEOME CT, HOLLY SPRINGS, NC 27540</t>
  </si>
  <si>
    <t>Installation of roof mounted solar with battery storage.</t>
  </si>
  <si>
    <t>GROVE PARK VILLAGE</t>
  </si>
  <si>
    <t>Commercial</t>
  </si>
  <si>
    <t>PRSO202501200</t>
  </si>
  <si>
    <t>101 MATTOCK CT, HOLLY SPRINGS, NC 27540</t>
  </si>
  <si>
    <t>Installation of roof mounted solar panels array via DOI opt 2 and Install of (1) tesla power wall 3. Also, same day utility reconnect inspection needed for service work before finals.</t>
  </si>
  <si>
    <t>PRSO202501209</t>
  </si>
  <si>
    <t>444 WHITE MULBERRY LN, HOLLY SPRINGS, NC 27540</t>
  </si>
  <si>
    <t>installation of 20 roof mounted solar panels as well as a tesla powerwall 3 battery backup system</t>
  </si>
  <si>
    <t>PRSO202501212</t>
  </si>
  <si>
    <t>153 CAROVA BND, APEX, NC 27539</t>
  </si>
  <si>
    <t>Carolina Springs</t>
  </si>
  <si>
    <t>PRSO202501262</t>
  </si>
  <si>
    <t>141 CLAPPER LN, HOLLY SPRINGS, NC 27540</t>
  </si>
  <si>
    <t>Installation of roof-mounted 5.4kW solar PV system.</t>
  </si>
  <si>
    <t>PRSO202501287</t>
  </si>
  <si>
    <t>157 CAROVA BND, APEX, NC 27539</t>
  </si>
  <si>
    <t>PRSO202501320</t>
  </si>
  <si>
    <t>100 PARKSOUTH LN, HOLLY SPRINGS, NC 27540</t>
  </si>
  <si>
    <t>8.28 kW PV Solar Panel Installation on Roof - 18 panels</t>
  </si>
  <si>
    <t>Holly Park</t>
  </si>
  <si>
    <t>PRSO202501343</t>
  </si>
  <si>
    <t>108 BECKLOW RIDGE LN, HOLLY SPRINGS, NC 27540</t>
  </si>
  <si>
    <t>5.52 kW PV Solar Panel Installation on Roof - 12 panels</t>
  </si>
  <si>
    <t>PRSO202501356</t>
  </si>
  <si>
    <t>405 PALMER POINTE WAY, HOLLY SPRINGS, NC 27540</t>
  </si>
  <si>
    <t>PRSO202501399</t>
  </si>
  <si>
    <t>420 TRINITY CREEK DR, HOLLY SPRINGS, NC 27540</t>
  </si>
  <si>
    <t>Solar Installation of 9.450 KW Residential Roof-Mounted PV System and One Tesla Power Wall Battery Backup at 420 Trinity Creek Dr Holly Springs NC 27540.
We have a service drop with Duke in order to install the solar and to reconnect the power, we will need an inspection, the service change/Rough/ Reconnet, whichever you schedule for power reconnect.</t>
  </si>
  <si>
    <t>PRSO202501445</t>
  </si>
  <si>
    <t>133 TERRA BELLA LN, HOLLY SPRINGS, NC 27540</t>
  </si>
  <si>
    <t>Solar Installation of 13.500 KW Residential Roof-Mounted PV System and One Tesla Power Wall Battery Backup at 133 Terra Bella Ln. Holly Springs, NC 27540.
We have a service drop with Duke in order to install the solar and to reconnect the power, we will need an inspection, the service change/Rough/ Reconnet, whichever you schedule for power reconnect.</t>
  </si>
  <si>
    <t>PRSO202501459</t>
  </si>
  <si>
    <t>109 PREATONWOOD DR, APEX, NC 27539</t>
  </si>
  <si>
    <t>Roof Mounted Grid-Tied Solar Installation with Battery Storage</t>
  </si>
  <si>
    <t>May 2025</t>
  </si>
  <si>
    <t>April 2025</t>
  </si>
  <si>
    <t>March 2025</t>
  </si>
  <si>
    <t>February 2025</t>
  </si>
  <si>
    <t>June 2025</t>
  </si>
  <si>
    <t>July 2025</t>
  </si>
  <si>
    <t>August 2025</t>
  </si>
  <si>
    <t>September 2025</t>
  </si>
  <si>
    <t>October 2025</t>
  </si>
  <si>
    <t>November 2025</t>
  </si>
  <si>
    <t>December 2025</t>
  </si>
  <si>
    <t>PRSO202501490</t>
  </si>
  <si>
    <t>608 SALMONBERRY DR, HOLLY SPRINGS, NC 27540</t>
  </si>
  <si>
    <t>isntallation of 34 roof mounted solar panesl as well as a tesla powerwall 3 battery backup system</t>
  </si>
  <si>
    <t>239</t>
  </si>
  <si>
    <t>608</t>
  </si>
  <si>
    <t>PRSO202501499</t>
  </si>
  <si>
    <t>124 LONGWALL DR, HOLLY SPRINGS, NC 27540</t>
  </si>
  <si>
    <t>Solar Installation of 9.100 KW Residential Roof-Mounted PV System and One Tesla Power Wall Battery Backup at 124 Longwall Dr Holly Springs, NC 27540.
We have a service drop with Duke in order to install the solar and to reconnect the power, we will need an inspection, the service change/Rough/ Reconnet, whichever you schedule for power reconnect.</t>
  </si>
  <si>
    <t>244</t>
  </si>
  <si>
    <t>124</t>
  </si>
  <si>
    <t>PRSO202501512</t>
  </si>
  <si>
    <t>121 SWEET VINE WAY, HOLLY SPRINGS, NC 27540</t>
  </si>
  <si>
    <t>Solar Installation of 14.850 KW Residential Roof-Mounted PV System and One Tesla Power Wall Battery Backup at 121 Sweet Vine Way Holly Springs, NC 27540.
We have a service drop with Duke in order to install the solar and to reconnect the power, we will need an inspection, the service change/Rough/ Reconnet, whichever you schedule for power reconnect.</t>
  </si>
  <si>
    <t>1659</t>
  </si>
  <si>
    <t>121</t>
  </si>
  <si>
    <t>PRSO202501556</t>
  </si>
  <si>
    <t>601 TRINITY CREEK DR, HOLLY SPRINGS, NC 27540</t>
  </si>
  <si>
    <t>installation of 28 solar panels as well as a powerwall3 battery backup system</t>
  </si>
  <si>
    <t>337</t>
  </si>
  <si>
    <t>601</t>
  </si>
  <si>
    <t>PRSO202501558</t>
  </si>
  <si>
    <t>377 GOLF VISTA TRL, HOLLY SPRINGS, NC 27540</t>
  </si>
  <si>
    <t>7.82 kW PV Solar Panel Installation on Roof - 17 panels</t>
  </si>
  <si>
    <t>1389</t>
  </si>
  <si>
    <t>377</t>
  </si>
  <si>
    <t>PRSO202501559</t>
  </si>
  <si>
    <t>116 CAROVA BND, APEX, NC 27539</t>
  </si>
  <si>
    <t>4</t>
  </si>
  <si>
    <t>116</t>
  </si>
  <si>
    <t>PRSO202501560</t>
  </si>
  <si>
    <t>112 CAROVA BND, APEX, NC 27539</t>
  </si>
  <si>
    <t>3</t>
  </si>
  <si>
    <t>112</t>
  </si>
  <si>
    <t>PRSO202501561</t>
  </si>
  <si>
    <t>185 CAROVA BND, APEX, NC 27539</t>
  </si>
  <si>
    <t>24</t>
  </si>
  <si>
    <t>185</t>
  </si>
  <si>
    <t>PRSO202501566</t>
  </si>
  <si>
    <t>208 PEACH HILL LN, HOLLY SPRINGS, NC 27540</t>
  </si>
  <si>
    <t>Solar Installation of 14.850 KW Residential Roof-Mounted PV System and One Tesla Power Wall Battery Backup at 208 Peach Hill Lane Holly Springs, NC 27540.
We have a service drop with Duke in order to install the solar and to reconnect the power, we will need an inspection, the service change/Rough/ Reconnet, whichever you schedule for power reconnect.</t>
  </si>
  <si>
    <t>1652</t>
  </si>
  <si>
    <t>208</t>
  </si>
  <si>
    <t>PRSO202501567</t>
  </si>
  <si>
    <t>217 ACORN CROSSING RD, HOLLY SPRINGS, NC 27540</t>
  </si>
  <si>
    <t>Solar Installation of 12.150 KW Residential Roof-Mounted PV System and One Tesla Power Wall Battery Backup at 217 Acorn Crossing Rd Holly Springs, NC 27540.
We have a service drop with Duke in order to install the solar and to reconnect the power, we will need an inspection, the service change/Rough/ Reconnet, whichever you schedule for power reconnect.</t>
  </si>
  <si>
    <t>1893</t>
  </si>
  <si>
    <t>217</t>
  </si>
  <si>
    <t>PRSO202501570</t>
  </si>
  <si>
    <t>820 RESSLER ST, HOLLY SPRINGS, NC 27540</t>
  </si>
  <si>
    <t>Solar Installation of 12.150 KW Residential Roof-Mounted PV System and One Tesla Power Wall Battery Backup at 820 Ressler St.Holly Springs, NC 27540.
We have a service drop with Duke in order to install the solar and to reconnect the power, we will need an inspection, the service change/Rough/ Reconnet, whichever you schedule for power reconnect.</t>
  </si>
  <si>
    <t>387</t>
  </si>
  <si>
    <t>820</t>
  </si>
  <si>
    <t>PRSO202501590</t>
  </si>
  <si>
    <t>316 SASKATOON WAY, HOLLY SPRINGS, NC 27540</t>
  </si>
  <si>
    <t>installation of roof-mounted PV array via DOI OPT2 along with installation of (1) Powerwall 3 battery. Will also need same-day utility reconnect inspection before finals</t>
  </si>
  <si>
    <t>Bridgeberry II</t>
  </si>
  <si>
    <t>151</t>
  </si>
  <si>
    <t>316</t>
  </si>
  <si>
    <t>PRSO202501604</t>
  </si>
  <si>
    <t>209 LEDGE MANOR DR, HOLLY SPRINGS, NC 27540</t>
  </si>
  <si>
    <t>installation of 36 roof mounted solar panels as well as (2) powerwall 3 battery backup systems</t>
  </si>
  <si>
    <t>Lochridge</t>
  </si>
  <si>
    <t>86</t>
  </si>
  <si>
    <t>209</t>
  </si>
  <si>
    <t>PRSO202501633</t>
  </si>
  <si>
    <t>216 HIDDEN FARM LN, HOLLY SPRINGS, NC 27540</t>
  </si>
  <si>
    <t>Installation of a roof-mounted solar PV system consisting of 22 modules, 1 inverter, 1 battery, and 1 gateway.</t>
  </si>
  <si>
    <t>Somerset Farms</t>
  </si>
  <si>
    <t>108</t>
  </si>
  <si>
    <t>Southern Energy Management Inc., Address:5908 Triangle Dr, Phone:(919) 302-9807</t>
  </si>
  <si>
    <t>216</t>
  </si>
  <si>
    <t>PRSO202501687</t>
  </si>
  <si>
    <t>408 NEVIS DR, HOLLY SPRINGS, NC 27540</t>
  </si>
  <si>
    <t>WINDWARD POINTE</t>
  </si>
  <si>
    <t>45</t>
  </si>
  <si>
    <t>408</t>
  </si>
  <si>
    <t>PRSO202501688</t>
  </si>
  <si>
    <t>200 MATTOCK CT, HOLLY SPRINGS, NC 27540</t>
  </si>
  <si>
    <t>276</t>
  </si>
  <si>
    <t>200</t>
  </si>
  <si>
    <t>PRSO202501755</t>
  </si>
  <si>
    <t>509 OCEAN JASPER DR, HOLLY SPRINGS, NC 27540</t>
  </si>
  <si>
    <t>Solar Installation of 10.465 KW Residential Roof-Mounted PV System and One Tesla Power Wall Battery Backup at 509 Ocean Jasper Drive Holly Springs, NC 27540.</t>
  </si>
  <si>
    <t>175</t>
  </si>
  <si>
    <t>509</t>
  </si>
  <si>
    <t>PRSO202501756</t>
  </si>
  <si>
    <t>236 EMORY BLUFFS DR, HOLLY SPRINGS, NC 27540</t>
  </si>
  <si>
    <t>Solar Installation of 10.010 KW Residential Roof-Mounted PV System and One Tesla Power Wall Battery Backup at 236 Emory Bluffs Dr. Holly Springs, NC 27540.
We have a service drop with Duke in order to install the solar and to reconnect the power, we will need an inspection, the service change/Rough/ Reconnet, whichever you schedule for power reconnect.</t>
  </si>
  <si>
    <t>1850</t>
  </si>
  <si>
    <t>236</t>
  </si>
  <si>
    <t xml:space="preserve"> </t>
  </si>
  <si>
    <t>PRSO202501622</t>
  </si>
  <si>
    <t>113 LELAND CREST DR, APEX, NC 27539</t>
  </si>
  <si>
    <t>Installation of roof-mounted PV Array via DOI/OPT 2 and installation of (1) Tesla Powerwall 3. Also, a same-day utility reconnect inspection is needed for service work before finals.</t>
  </si>
  <si>
    <t>74</t>
  </si>
  <si>
    <t>PRSO202501839</t>
  </si>
  <si>
    <t>513 OCEAN JASPER DR, HOLLY SPRINGS, NC 27540</t>
  </si>
  <si>
    <t>Installation of roof-mounted PV Array via DOI/OPT 2 and installation of (1) Tesla Powerwall 3.</t>
  </si>
  <si>
    <t>174</t>
  </si>
  <si>
    <t>PRSO202501841</t>
  </si>
  <si>
    <t>181 CAROVA BND, APEX, NC 27539</t>
  </si>
  <si>
    <t>25</t>
  </si>
  <si>
    <t>PRSO202501842</t>
  </si>
  <si>
    <t>512 OCEAN JASPER DR, HOLLY SPRINGS, NC 27540</t>
  </si>
  <si>
    <t>181</t>
  </si>
  <si>
    <t>PRSO202501875</t>
  </si>
  <si>
    <t>128 CAROVA BND, APEX, NC 27539</t>
  </si>
  <si>
    <t>7</t>
  </si>
  <si>
    <t>PRSO202501896</t>
  </si>
  <si>
    <t>209 CHIEFTAIN DR, HOLLY SPRINGS, NC 27540</t>
  </si>
  <si>
    <t>Pamlico Solar LLC / Addition of new solar panels &amp; new inverter to existing system. Main Service Panel swap included. Utility reconnect inspection will be needed.</t>
  </si>
  <si>
    <t>CARRINGTON ESTATES</t>
  </si>
  <si>
    <t>29</t>
  </si>
  <si>
    <t>Pamlico Solar LLC, Address:226 N Front Street</t>
  </si>
  <si>
    <t>PRSO202501941</t>
  </si>
  <si>
    <t>416 CHICKASAW PLUM DR, HOLLY SPRINGS, NC 27540</t>
  </si>
  <si>
    <t>Installation of Roof Grid-Tied Solar Panels with Battery Storage</t>
  </si>
  <si>
    <t>314</t>
  </si>
  <si>
    <t>PRSO202501975</t>
  </si>
  <si>
    <t>188 CAROVA BND, APEX, NC 27539</t>
  </si>
  <si>
    <t>22</t>
  </si>
  <si>
    <t>PRSO202501976</t>
  </si>
  <si>
    <t>189</t>
  </si>
  <si>
    <t>PRSO202501988</t>
  </si>
  <si>
    <t>100 OBSTACLE AVE, HOLLY SPRINGS, NC 27540</t>
  </si>
  <si>
    <t>Solar Installation of 10.465 KW Residential Roof-Mounted PV System and One Tesla Power Wall Battery Backup at 100 Obstacle Ave Holly Springs, NC 27540.
We have a service drop with Duke in order to install the solar and to reconnect the power, we will need an inspection, the service change/Rough/ Reconnet, whichever you schedule for power reconnect.</t>
  </si>
  <si>
    <t>Valencia</t>
  </si>
  <si>
    <t>30</t>
  </si>
  <si>
    <t>PRSO202502004</t>
  </si>
  <si>
    <t>108 CRESSIDA WOODS DR, HOLLY SPRINGS, NC 27540</t>
  </si>
  <si>
    <t>12 Roof Mounted Photovoltaic Modules onto existing residence</t>
  </si>
  <si>
    <t>569</t>
  </si>
  <si>
    <t>Top Tier Solar Solutions, LLC, Address:1530 Center Park Dr, Phone:(704) 777-7611</t>
  </si>
  <si>
    <t>PRSO202502015</t>
  </si>
  <si>
    <t>205 ROSE HILL DR, HOLLY SPRINGS, NC 27540</t>
  </si>
  <si>
    <t>Rooftop solar with energy storage battery and EV wall charger.</t>
  </si>
  <si>
    <t>Savannah Place</t>
  </si>
  <si>
    <t>35</t>
  </si>
  <si>
    <t>PRSO202502016</t>
  </si>
  <si>
    <t>201 TRAUTZ LN, HOLLY SPRINGS, NC 27540</t>
  </si>
  <si>
    <t>Install roof top solar with energy storage battery</t>
  </si>
  <si>
    <t>18</t>
  </si>
  <si>
    <t>PRSO202502027</t>
  </si>
  <si>
    <t>113 MYSTIC QUARTZ LN, HOLLY SPRINGS, NC 27540</t>
  </si>
  <si>
    <t>Solar Installation of 11.18 KW Residential Roof-Mounted PV System and One Tesla Power Wall Battery Backup with One PowerWall 3 Expansion Unit &amp; NEMA 14-50 outlet at 113 Mystic Quartz Lane Holly Springs, NC 27540.
We have a service drop with Duke in order to install the solar and to reconnect the power, we will need an inspection, the service change/Rough/ Reconnet, whichever you schedule for power reconnect.</t>
  </si>
  <si>
    <t>STONEMONT</t>
  </si>
  <si>
    <t>76</t>
  </si>
  <si>
    <t>PRSO202502028</t>
  </si>
  <si>
    <t>225 SAGE OAK LN, HOLLY SPRINGS, NC 27540</t>
  </si>
  <si>
    <t>Solar Installation of 7.820 KW Residential Roof-Mounted PV System and One Tesla Power Wall Battery Backup at 225 Sage Oak Ln Holly Spring, NC 27540.
We have a service drop with Duke in order to install the solar and to reconnect the power, we will need an inspection, the service change/Rough/ Reconnet, whichever you schedule for power reconnect.</t>
  </si>
  <si>
    <t>1780</t>
  </si>
  <si>
    <t>PRSO202502073</t>
  </si>
  <si>
    <t>413 ADDISON POND DR, HOLLY SPRINGS, NC 27540</t>
  </si>
  <si>
    <t>9.03 kW PV Solar Panel Installation on Roof - 21 panels</t>
  </si>
  <si>
    <t>Addison's Pond</t>
  </si>
  <si>
    <t>20</t>
  </si>
  <si>
    <t>PRSO202502080</t>
  </si>
  <si>
    <t>177 CAROVA BND, APEX, NC 27539</t>
  </si>
  <si>
    <t>26</t>
  </si>
  <si>
    <t>PRSO202502083</t>
  </si>
  <si>
    <t>144 CAROVA BND, APEX, NC 27539</t>
  </si>
  <si>
    <t>11</t>
  </si>
  <si>
    <t>PRSO202500940</t>
  </si>
  <si>
    <t>116 SAGE THRUSH BND, HOLLY SPRINGS, NC 27540</t>
  </si>
  <si>
    <t>Solar Installation of 7.480 KW Residential Roof-Mounted PV System and One Tesla Power Wall Battery Backup at 116 Sage Thrush Bnd Holly Springs, NC 27540.
We need a residential change of service inspection for the backup gateway installation. (Service Side Work: Power Drop Required)</t>
  </si>
  <si>
    <t>PRSO202501569</t>
  </si>
  <si>
    <t>105 IRON ROSE CT, HOLLY SPRINGS, NC 27540</t>
  </si>
  <si>
    <t>Solar Installation of 21.150 KW Residential Roof-Mounted PV System and Two Tesla Power Walls Battery Backups at 105 Iron Rose Ct Holly Springs, NC 27540.
We have a service drop with Duke in order to install the solar and to reconnect the power, we will need an inspection, the service change/Rough/ Reconnet, whichever you schedule for power reconnect.</t>
  </si>
  <si>
    <t>PRSO202502153</t>
  </si>
  <si>
    <t>109 Hibriten RD, HOLLY SPRINGS, NC 27540</t>
  </si>
  <si>
    <t>Tesla Energy Operations, Inc., Address:901 Page Ave, Phone:(774) 281-0377</t>
  </si>
  <si>
    <t>PRSO202502169</t>
  </si>
  <si>
    <t>313 PALMER POINTE WAY, HOLLY SPRINGS, NC 27540</t>
  </si>
  <si>
    <t>Solar Installation of 12.740 KW Residential Roof-Mounted PV System and One Tesla Power Wall Battery Backup at 313 Palmer Pointe Way Holly Springs, NC 27540.
We have a service drop with Duke in order to install the solar and to reconnect the power, we will need an inspection, the service change/Rough/ Reconnet, whichever you schedule for power reconnect.</t>
  </si>
  <si>
    <t>PRSO202502207</t>
  </si>
  <si>
    <t>216 NAHUNTA DR, APEX, NC 27539</t>
  </si>
  <si>
    <t>PRSO202502236</t>
  </si>
  <si>
    <t>200 SOUTHERLAND SHIRE LN, HOLLY SPRINGS, NC 27540</t>
  </si>
  <si>
    <t>Solar Installation of 9.100 KW Residential Roof-Mounted PV System and One Tesla Power Wall Battery Backup at 200 Southerland Shire Lane Holly Springs, NC 27540.</t>
  </si>
  <si>
    <t>PRSO202502237</t>
  </si>
  <si>
    <t>417 TRINITY CREEK DR, HOLLY SPRINGS, NC 27540</t>
  </si>
  <si>
    <t>Solar Installation of 9.450 KW Residential Roof-Mounted PV System and One Tesla Power Wall Battery Backup at 417 Trinity Creek Dr Holly Springs, NC 27540.
We have a service drop with Duke in order to install the solar and to reconnect the power, we will need an inspection, the service change/Rough/ Reconnet, whichever you schedule for power reconnect.</t>
  </si>
  <si>
    <t>PRSO202502238</t>
  </si>
  <si>
    <t>109 LYNGROVE ST, HOLLY SPRINGS, NC 27540</t>
  </si>
  <si>
    <t>Solar Installation of 16.200 KW Residential Roof-Mounted PV System and One Tesla Power Wall Battery Backup at 109 Lyngrove Street Holly Springs, NC 27540.
We have a service drop with Duke in order to install the solar and to reconnect the power, we will need an inspection, the service change/Rough/ Reconnet, whichever you schedule for power reconnect.</t>
  </si>
  <si>
    <t>Braxton Village PUD</t>
  </si>
  <si>
    <t>PRSO202502266</t>
  </si>
  <si>
    <t>508 OCEAN JASPER DR, HOLLY SPRINGS, NC 27540</t>
  </si>
  <si>
    <t>PRSO202502267</t>
  </si>
  <si>
    <t>172 CAROVA BND, APEX, NC 27539</t>
  </si>
  <si>
    <t>PRSO202502281</t>
  </si>
  <si>
    <t>248 TERRA BELLA LN, HOLLY SPRINGS, NC 27540</t>
  </si>
  <si>
    <t>Solar Installation of 13.650 KW Residential Roof-Mounted PV System and One Tesla Power Wall Battery Backup at 248 Terra Bella ln Holly Springs, NC 27540.
We have a service drop with Duke in order to install the solar and to reconnect the power, we will need an inspection, the service change/Rough/ Reconnet, whichever you schedule for power reconnect.</t>
  </si>
  <si>
    <t>PRSO202502297</t>
  </si>
  <si>
    <t>169 CAROVA BND, APEX, NC 27539</t>
  </si>
  <si>
    <t>PRSO202502301</t>
  </si>
  <si>
    <t>1221 NEW HILL RD, HOLLY SPRINGS, NC 27540</t>
  </si>
  <si>
    <t>Adding additional solar panels to rooftop solar system</t>
  </si>
  <si>
    <t>Wiring Solutions Plus, Address:4724 Hargrove Road Suite 192</t>
  </si>
  <si>
    <t>PRSO202502305</t>
  </si>
  <si>
    <t>4809 SUNSET FAIRWAYS DR, APEX, NC 27539</t>
  </si>
  <si>
    <t>Solar Installation of 13.650 KW Residential Roof-Mounted PV System and One Tesla Power Wall Battery Backup at 4809 Sunset Fairways Drive Apex, NC 27539.</t>
  </si>
  <si>
    <t>PRSO202502341</t>
  </si>
  <si>
    <t>116 LONGWALL DR, HOLLY SPRINGS, NC 27540</t>
  </si>
  <si>
    <t>7.74 kW PV Solar Panel Installation on Roof - 18 panels</t>
  </si>
  <si>
    <t>PRSO202502366</t>
  </si>
  <si>
    <t>204 DUNTON ST, HOLLY SPRINGS, NC 27540</t>
  </si>
  <si>
    <t>Solar Installation of 9.000 KW Residential Roof-Mounted PV System and One Tesla Power Wall Battery Backup with Tesla Wall Connector at 204 Dunton Street Holly Springs, NC 27540.
We have a service drop with Duke in order to install the solar and to reconnect the power, we will need an inspection, the service change/Rough/ Reconnet, whichever you schedule for power reconnect.</t>
  </si>
  <si>
    <t>PRSO202502385</t>
  </si>
  <si>
    <t>448 MORGAN RIDGE RD, HOLLY SPRINGS, NC 27540</t>
  </si>
  <si>
    <t>Solar Installation of 10.920 KW Residential Roof-Mounted PV System and One Tesla Power Wall Battery Backup at 448 Morgan Ridge Road Holly Springs, NC 27540.</t>
  </si>
  <si>
    <t>Morgan Park PUD</t>
  </si>
  <si>
    <t>PRSO202502401</t>
  </si>
  <si>
    <t>312 CRAMERTON DR, HOLLY SPRINGS, NC 27540</t>
  </si>
  <si>
    <t>PRSO202502424</t>
  </si>
  <si>
    <t>128 IRONCREEK PL, APEX, NC 27539</t>
  </si>
  <si>
    <t>Solar Installation of 17.550 KW Residential Roof-Mounted PV System and One Tesla Power Wall Battery Backup with 01 X POWERWALL 3 EXPANSION UNIT at 128 Ironcreek Pl Apex NC 27539.</t>
  </si>
  <si>
    <t>PRSO202502440</t>
  </si>
  <si>
    <t>208 CHICKASAW PLUM DR, HOLLY SPRINGS, NC 27540</t>
  </si>
  <si>
    <t>Installation of roof mounted solar system consisting of 18 modules and 1 inverter/battery</t>
  </si>
  <si>
    <t>PRSO202502449</t>
  </si>
  <si>
    <t>612 ESTES LN, HOLLY SPRINGS, NC 27540</t>
  </si>
  <si>
    <t>Solar Installation of 13.195 KW Residential Roof-Mounted PV System and One Tesla Power Wall Battery Backup with TESLA Universal Wall Connector at 612 Estes Ln.Holly Springs, NC 27540.
We have a service drop with Duke in order to install the solar and to reconnect the power, we will need an inspection, the service change/Rough/ Reconnet, whichever you schedule for power reconnect.</t>
  </si>
  <si>
    <t>BROOK MANOR</t>
  </si>
  <si>
    <t>PRSO202501967</t>
  </si>
  <si>
    <t>351 GRAND HILL PL, HOLLY SPRINGS, NC 27540</t>
  </si>
  <si>
    <t>installation of roof mounted photovoltaic solar system by Constructive Resource, Inc. dba Solar Source</t>
  </si>
  <si>
    <t>W.C Construction, Address:140 Club Oaks Court, Phone:(336) 257-5682</t>
  </si>
  <si>
    <t>PRSO202502369</t>
  </si>
  <si>
    <t>120 WHITE MULBERRY LN, HOLLY SPRINGS, NC 27540</t>
  </si>
  <si>
    <t>Solar Installation of 11.250 KW Residential Roof-Mounted PV System and One Tesla Power Wall Battery Backup at 120 White Mulberry Ln Holly Springs, NC 27540.
We have a service drop with Duke in order to install the solar and to reconnect the power, we will need an inspection, the service change/Rough/ Reconnet, whichever you schedule for power reconnect.</t>
  </si>
  <si>
    <t>PRSO202502419</t>
  </si>
  <si>
    <t>104 MAGNOLIA MEADOW WAY, HOLLY SPRINGS, NC 27540</t>
  </si>
  <si>
    <t>Residential rooftop PV Solar install- Installing 21 Jinko Solar 425w modules with a Tesla battery system</t>
  </si>
  <si>
    <t>PRSO202502469</t>
  </si>
  <si>
    <t>200 SALMONBERRY DR, HOLLY SPRINGS, NC 27540</t>
  </si>
  <si>
    <t>Solar Installation of 10.580 KW Residential Roof-Mounted PV System and One Tesla Power Wall Battery Backup with 1 Tesla Expansion Pack at 200 Salmonberry Drive Holly Springs, NC 27540.
We have a service drop with Duke in order to install the solar and to reconnect the power, we will need an inspection, the service change/Rough/ Reconnet, whichever you schedule for power reconnect.</t>
  </si>
  <si>
    <t>PRSO202502476</t>
  </si>
  <si>
    <t>212 CHICKASAW PLUM DR, HOLLY SPRINGS, NC 27540</t>
  </si>
  <si>
    <t>Installing roof mounted, grid-tied solar and battery storage. (32) 440w panels and (1) Powerwall 3 inverter/battery.</t>
  </si>
  <si>
    <t>Emerald Energy LLC, Address:3201 Wellington Court, Phone:(919) 247-3670</t>
  </si>
  <si>
    <t>PRSO202502477</t>
  </si>
  <si>
    <t>173 CAROVA BND, APEX, NC 27539</t>
  </si>
  <si>
    <t>Installation of roof mounted PV Array via DOI/OPT 2 and installation of (1) Tesla Powerwall 3. Also, a same day utility reconnect inspection is needed for service work before finals.</t>
  </si>
  <si>
    <t>PRSO202502502</t>
  </si>
  <si>
    <t>116 HIDDENITE PL, HOLLY SPRINGS, NC 27540</t>
  </si>
  <si>
    <t>Solar Installation of 8.190 KW Residential Roof-Mounted PV System and One Tesla Power Wall Battery Backup at 116 Hiddenite Place Holly Springs, NC 27540.
We have a service drop with Duke in order to install the solar and to reconnect the power, we will need an inspection, the service change/Rough/ Reconnet, whichever you schedule for power reconnect.</t>
  </si>
  <si>
    <t>PRSO202502504</t>
  </si>
  <si>
    <t>136 TISBURY DR, HOLLY SPRINGS, NC 27540</t>
  </si>
  <si>
    <t>Solar Installation of 10.465 KW Residential Roof-Mounted PV System and One Tesla Power Wall Battery Backup at 136 Tisbury Dr Holly Springs, NC 27540.</t>
  </si>
  <si>
    <t>PRSO202502600</t>
  </si>
  <si>
    <t>104 ROUNDVIEW CT, HOLLY SPRINGS, NC 27540</t>
  </si>
  <si>
    <t>Installation of 18-panel, 6.876kW AC rooftop solar PV system with one battery. Temporary service drop required to install energy storage equipment.</t>
  </si>
  <si>
    <t>Cape Fear Solar Systems LLC, Address:901 Martin St Unit A, Phone:(336) 404-0511</t>
  </si>
  <si>
    <t>PRSO202502619</t>
  </si>
  <si>
    <t>316 FAXTON WAY, HOLLY SPRINGS, NC 27540</t>
  </si>
  <si>
    <t>Solar Installation of 9.200 KW Residential Roof-Mounted PV System at 316 Faxton Way Holly Springs NC 27540.</t>
  </si>
  <si>
    <t>PRSO202502655</t>
  </si>
  <si>
    <t>204 LEDGE MANOR DR, HOLLY SPRINGS, NC 27540</t>
  </si>
  <si>
    <t>7.04 kW PV Solar Panel Installation on Roof - 16 panels &amp; backup battery included</t>
  </si>
  <si>
    <t>PRSO202502656</t>
  </si>
  <si>
    <t>1008 PINEY GROVE WILBON RD, HOLLY SPRINGS, NC 27540</t>
  </si>
  <si>
    <t>7.48 kW PV Solar Panel Installation on Roof - 18 panels</t>
  </si>
  <si>
    <t>PRSO202502729</t>
  </si>
  <si>
    <t>133 CAROVA BND, APEX, NC 27539</t>
  </si>
  <si>
    <t>PRSO202502731</t>
  </si>
  <si>
    <t>504 OCEAN JASPER DR, HOLLY SPRINGS, NC 27540</t>
  </si>
  <si>
    <t>Installation of roof mounted PV Array via DOI/OPT 2 and installation of (1) Tesla Powerwall 3.</t>
  </si>
  <si>
    <t>PRSO202502716</t>
  </si>
  <si>
    <t>304 CRAMERTON DR, HOLLY SPRINGS, NC 27540</t>
  </si>
  <si>
    <t>PRSO202502717</t>
  </si>
  <si>
    <t>104 CONDRA RD, HOLLY SPRINGS, NC 27540</t>
  </si>
  <si>
    <t>PRSO202502720</t>
  </si>
  <si>
    <t>201 SILENT COVE LN, HOLLY SPRINGS, NC 27540</t>
  </si>
  <si>
    <t>Solar Installation of 11.610 KW Residential Roof-Mounted PV System at 201 Silent Cove Lane Holly Springs NC 27540.</t>
  </si>
  <si>
    <t>PRSO202502746</t>
  </si>
  <si>
    <t>105 CLOUD BERRY LN, HOLLY SPRINGS, NC 27540</t>
  </si>
  <si>
    <t>Solar Installation of 9.200 KW Residential Roof-Mounted PV System and One Tesla Power Wall Battery Backup at 105 Cloud Berry Ln Holly Springs, NC 27540.
We have a service drop with the utility in order to install the solar and to reconnect the power, we will need an inspection, the service change/Rough/ Reconnect, whichever you schedule for power reconnect.</t>
  </si>
  <si>
    <t>PRSO202502800</t>
  </si>
  <si>
    <t>208 TERRA BELLA LN, HOLLY SPRINGS, NC 27540</t>
  </si>
  <si>
    <t>Solar Installation of 13.800 KW Residential Roof-Mounted PV System and One Tesla Power Wall Battery Backup at 208 Terra Bella ln Holly Springs, NC 27540.
We have a service drop with the utility in order to install the solar and to reconnect the power, we will need an inspection, the service change/Rough/ Reconnect, whichever you schedule for power reconnect.</t>
  </si>
  <si>
    <t>PRSO202502912</t>
  </si>
  <si>
    <t>413 FAXTON WAY, HOLLY SPRINGS, NC 27540</t>
  </si>
  <si>
    <t>15 roof mounted solar photovoltaic modules on existing residence.</t>
  </si>
  <si>
    <t>PRSO202502942</t>
  </si>
  <si>
    <t>612 SALMONBERRY DR, HOLLY SPRINGS, NC 27540</t>
  </si>
  <si>
    <t>6.16 kW PV Solar Panel Installation on Roof - 14 panels</t>
  </si>
  <si>
    <t>PRSO202502988</t>
  </si>
  <si>
    <t>312 CHERRY BIRCH CT, HOLLY SPRINGS, NC 27540</t>
  </si>
  <si>
    <t>Solar Installation of 8.900 KW Residential Roof-Mounted PV System and One Tesla Power Wall Battery Backup at 312 Cherry Birch Court Holly Springs NC 27540.
We have a service drop with the utility in order to install the solar and to reconnect the power, we will need an inspection, the service change/Rough/ Reconnect, whichever you schedule for power reconnect.</t>
  </si>
  <si>
    <t>PRSO202502989</t>
  </si>
  <si>
    <t>113 CLOUD BERRY LN, HOLLY SPRINGS, NC 27540</t>
  </si>
  <si>
    <t>Solar Installation of 9.790 KW Residential Roof-Mounted PV System and One Tesla Power Wall Battery Backup at 113 Cloud Berry Lane Holly Springs NC 27540.
We have a service drop with the utility in order to install the solar and to reconnect the power, we will need an inspection, the service change/Rough/ Reconnect, whichever you schedule for power reconnect.</t>
  </si>
  <si>
    <t>PRSO202502991</t>
  </si>
  <si>
    <t>109 SERENATA DR, HOLLY SPRINGS, NC 27540</t>
  </si>
  <si>
    <t>Solar Installation of 13.350 KW Residential Roof-Mounted PV System and One Tesla Power Wall Battery Backup at 109 Serenata Dr. Holly Springs, NC 27540.
We have a service drop with the utility in order to install the solar and to reconnect the power, we will need an inspection, the service change/Rough/ Reconnect, whichever you schedule for power reconnect.</t>
  </si>
  <si>
    <t>PRSO202502993</t>
  </si>
  <si>
    <t>224 TERRA BELLA LN, HOLLY SPRINGS, NC 27540</t>
  </si>
  <si>
    <t>"Solar Installation of 12.880 KW Residential Roof-Mounted PV System and One Tesla Power Wall Battery Backup at 224 Terra Bella Lane Holly Springs, NC 27540. We have a service drop with the utility in order to install the solar and to reconnect the power, we will need an inspection, the service change/Rough/ Reconnect, whichever you schedule for power reconnect."</t>
  </si>
  <si>
    <t>PRSO202503003</t>
  </si>
  <si>
    <t>208 SHADOW MIST CT, APEX, NC 27539</t>
  </si>
  <si>
    <t>Installation of roof-mounted PV Array via DOI/OPT 2 and installation of (1) Tesla Powerwall 3. Also, Same same-day utility reconnect inspection is needed for service work before the final.</t>
  </si>
  <si>
    <t>PRSO202503099</t>
  </si>
  <si>
    <t>112 BELLMONT CREST DR, HOLLY SPRINGS, NC 27540</t>
  </si>
  <si>
    <t>206</t>
  </si>
  <si>
    <t>PRSO202503110</t>
  </si>
  <si>
    <t>101 HIDDENITE PL, HOLLY SPRINGS, NC 27540</t>
  </si>
  <si>
    <t>PRSO202503111</t>
  </si>
  <si>
    <t>5109 SALEM RIDGE RD, HOLLY SPRINGS, NC 27540</t>
  </si>
  <si>
    <t>Installation of roof-mounted PV Array via DOI/OPT 2 and installation of (2) aPower2.</t>
  </si>
  <si>
    <t>SUNSET RIDGE</t>
  </si>
  <si>
    <t>94</t>
  </si>
  <si>
    <t>PRSO202503129</t>
  </si>
  <si>
    <t>118 TUTTLE TRL, HOLLY SPRINGS, NC 27540</t>
  </si>
  <si>
    <t>Solar Installation of 8.010 KW Residential Roof-Mounted PV System and One Tesla Power Wall Battery Backup at 118 Tuttle Trail Holly Springs, NC 27540.
We have a service drop with the utility in order to install the solar and to reconnect the power, we will need an inspection, the service change/Rough/ Reconnect, whichever you schedule for power reconnect.</t>
  </si>
  <si>
    <t>519</t>
  </si>
  <si>
    <t>PRSO202503228</t>
  </si>
  <si>
    <t>124 WHITE MULBERRY LN, HOLLY SPRINGS, NC 27540</t>
  </si>
  <si>
    <t>Solar Installation of 6.230 KW Residential Roof-Mounted PV System and One Tesla Power Wall Battery Backup at 124 White Mulberry Lane Holly Springs NC 27540.
We have a service drop with the utility in order to install the solar and to reconnect the power, we will need an inspection, the service change/Rough/ Reconnect, whichever you schedule for power reconnect.</t>
  </si>
  <si>
    <t>17</t>
  </si>
  <si>
    <t>PRSO202503229</t>
  </si>
  <si>
    <t>316 SOUTHERLAND SHIRE LN, HOLLY SPRINGS, NC 27540</t>
  </si>
  <si>
    <t>Solar Installation of 10.580 KW Residential Roof-Mounted PV System and One Tesla Power Wall Battery Backup at 316 Southerland Shire Ln Holly Springs NC 27540.</t>
  </si>
  <si>
    <t>275</t>
  </si>
  <si>
    <t>PRSO202503241</t>
  </si>
  <si>
    <t>516 TEAL LAKE DR, HOLLY SPRINGS, NC 27540</t>
  </si>
  <si>
    <t>9.24 kW PV Solar Panel Installation on Roof - 21 panels</t>
  </si>
  <si>
    <t>80</t>
  </si>
  <si>
    <t>PRSO202503254</t>
  </si>
  <si>
    <t>1004 SILVERSTONE WAY, HOLLY SPRINGS, NC 27540</t>
  </si>
  <si>
    <t>Installation of a roof-mounted 10.44kW solar PV system consisting of 24 modules, 1 inverter, 1 battery, and 1 gateway.</t>
  </si>
  <si>
    <t>Oakhall PUD</t>
  </si>
  <si>
    <t>PRSO202503285</t>
  </si>
  <si>
    <t>229 SENECA SHORE DR, HOLLY SPRINGS, NC 27540</t>
  </si>
  <si>
    <t>Installing 14 Solar Panels and A Tesla inverter</t>
  </si>
  <si>
    <t>PRSO202503422</t>
  </si>
  <si>
    <t>705 HOLLYMONT DR, HOLLY SPRINGS, NC 27540</t>
  </si>
  <si>
    <t>ADDITION OF ENERGY STORAGE SYSTEM</t>
  </si>
  <si>
    <t>HIGHLANDS OF HOLLY GLEN</t>
  </si>
  <si>
    <t>PRSO202503489</t>
  </si>
  <si>
    <t>128 DANAGHER CT, HOLLY SPRINGS, NC 27540</t>
  </si>
  <si>
    <t>WESCOTT</t>
  </si>
  <si>
    <t>Solar Installation of 9.790 KW Residential Roof-Mounted PV System and One Tesla Power Wall Battery Backup at 128 Danagher Court Holly Springs, NC 27540.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</si>
</sst>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mm/dd/yy;@"/>
    <numFmt numFmtId="165" formatCode="&quot;$&quot;#,##0"/>
  </numFmts>
  <fonts count="6" x14ac:knownFonts="1">
    <font>
      <sz val="11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sz val="8"/>
      <name val="Calibri"/>
      <family val="2"/>
    </font>
    <font>
      <sz val="11"/>
      <color theme="1"/>
      <name val="Century Gothic"/>
      <family val="2"/>
    </font>
    <font>
      <sz val="1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14" fontId="0" fillId="0" borderId="0" xfId="0" applyNumberFormat="1"/>
    <xf numFmtId="0" fontId="0" fillId="0" borderId="0" xfId="0" applyAlignment="1">
      <alignment wrapText="1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8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7" fontId="0" fillId="0" borderId="0" xfId="0" quotePrefix="1" applyNumberFormat="1"/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0" borderId="0" xfId="0" applyFont="1" applyAlignment="1">
      <alignment horizontal="center"/>
    </xf>
    <xf numFmtId="164" fontId="0" fillId="0" borderId="0" xfId="0" applyNumberFormat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quotePrefix="1" applyFont="1" applyAlignment="1">
      <alignment vertical="center"/>
    </xf>
    <xf numFmtId="14" fontId="1" fillId="0" borderId="0" xfId="0" applyNumberFormat="1" applyFont="1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1" fontId="1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vertical="center"/>
    </xf>
    <xf numFmtId="8" fontId="0" fillId="0" borderId="0" xfId="0" applyNumberFormat="1"/>
    <xf numFmtId="6" fontId="0" fillId="0" borderId="0" xfId="0" applyNumberFormat="1"/>
    <xf numFmtId="0" fontId="5" fillId="0" borderId="0" xfId="0" applyFont="1"/>
    <xf numFmtId="14" fontId="5" fillId="0" borderId="0" xfId="0" applyNumberFormat="1" applyFont="1"/>
    <xf numFmtId="0" fontId="1" fillId="0" borderId="0" xfId="0" applyFont="1"/>
  </cellXfs>
  <cellStyles count="2">
    <cellStyle name="Normal" xfId="0" builtinId="0"/>
    <cellStyle name="Normal 3 2" xfId="1" xr:uid="{FE0070DB-52CB-449C-A64B-0E79C1E1F51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087AD-B286-40F2-B721-6DB7196EE8B5}">
  <dimension ref="A1:C17"/>
  <sheetViews>
    <sheetView tabSelected="1" workbookViewId="0">
      <selection activeCell="A18" sqref="A18"/>
    </sheetView>
  </sheetViews>
  <sheetFormatPr defaultRowHeight="14.5" x14ac:dyDescent="0.35"/>
  <cols>
    <col min="1" max="1" width="13.1796875" customWidth="1"/>
    <col min="2" max="2" width="14" customWidth="1"/>
    <col min="3" max="3" width="10.54296875" bestFit="1" customWidth="1"/>
    <col min="4" max="4" width="14.1796875" customWidth="1"/>
    <col min="9" max="9" width="17.26953125" bestFit="1" customWidth="1"/>
    <col min="10" max="10" width="12.1796875" bestFit="1" customWidth="1"/>
  </cols>
  <sheetData>
    <row r="1" spans="1:3" ht="21" x14ac:dyDescent="0.5">
      <c r="A1" s="3" t="s">
        <v>14</v>
      </c>
    </row>
    <row r="2" spans="1:3" ht="21" x14ac:dyDescent="0.5">
      <c r="A2" s="15">
        <v>2025</v>
      </c>
    </row>
    <row r="3" spans="1:3" ht="21" x14ac:dyDescent="0.5">
      <c r="A3" s="3"/>
    </row>
    <row r="4" spans="1:3" x14ac:dyDescent="0.35">
      <c r="B4" s="17" t="s">
        <v>32</v>
      </c>
      <c r="C4" s="17" t="s">
        <v>31</v>
      </c>
    </row>
    <row r="5" spans="1:3" x14ac:dyDescent="0.35">
      <c r="A5" s="12" t="s">
        <v>19</v>
      </c>
      <c r="B5" s="4">
        <f>'Jan25'!$E$1</f>
        <v>3</v>
      </c>
      <c r="C5" s="4">
        <f>B5</f>
        <v>3</v>
      </c>
    </row>
    <row r="6" spans="1:3" x14ac:dyDescent="0.35">
      <c r="A6" s="12" t="s">
        <v>20</v>
      </c>
      <c r="B6" s="4">
        <f>'Feb25'!$E$1</f>
        <v>4</v>
      </c>
      <c r="C6" s="4">
        <f t="shared" ref="C6" si="0">C5+B6</f>
        <v>7</v>
      </c>
    </row>
    <row r="7" spans="1:3" x14ac:dyDescent="0.35">
      <c r="A7" s="12" t="s">
        <v>21</v>
      </c>
      <c r="B7" s="4">
        <f>'Mar25'!$E$1</f>
        <v>8</v>
      </c>
      <c r="C7" s="4">
        <f>C6+B7</f>
        <v>15</v>
      </c>
    </row>
    <row r="8" spans="1:3" x14ac:dyDescent="0.35">
      <c r="A8" s="12" t="s">
        <v>22</v>
      </c>
      <c r="B8" s="4">
        <f>'Apr25'!$E$1</f>
        <v>14</v>
      </c>
      <c r="C8" s="4">
        <f>C7+B8</f>
        <v>29</v>
      </c>
    </row>
    <row r="9" spans="1:3" x14ac:dyDescent="0.35">
      <c r="A9" s="12" t="s">
        <v>23</v>
      </c>
      <c r="B9" s="4">
        <f>'May25'!$E$1</f>
        <v>11</v>
      </c>
      <c r="C9" s="4">
        <f>C8+B9</f>
        <v>40</v>
      </c>
    </row>
    <row r="10" spans="1:3" x14ac:dyDescent="0.35">
      <c r="A10" s="12" t="s">
        <v>24</v>
      </c>
      <c r="B10" s="4">
        <f>'Jun25'!$E$1</f>
        <v>18</v>
      </c>
      <c r="C10" s="4">
        <f>C9+B10</f>
        <v>58</v>
      </c>
    </row>
    <row r="11" spans="1:3" x14ac:dyDescent="0.35">
      <c r="A11" s="12" t="s">
        <v>25</v>
      </c>
      <c r="B11" s="4">
        <f>'Jul25'!$E$1</f>
        <v>18</v>
      </c>
      <c r="C11" s="4">
        <f>C10+B11</f>
        <v>76</v>
      </c>
    </row>
    <row r="12" spans="1:3" x14ac:dyDescent="0.35">
      <c r="A12" s="12" t="s">
        <v>26</v>
      </c>
      <c r="B12" s="4">
        <f>'Aug25'!$E$1</f>
        <v>21</v>
      </c>
      <c r="C12" s="4">
        <f>+C11+B12</f>
        <v>97</v>
      </c>
    </row>
    <row r="13" spans="1:3" x14ac:dyDescent="0.35">
      <c r="A13" s="12" t="s">
        <v>27</v>
      </c>
      <c r="B13" s="4">
        <f>'Sep25'!$E$1</f>
        <v>14</v>
      </c>
      <c r="C13" s="4">
        <f>+C12+B13</f>
        <v>111</v>
      </c>
    </row>
    <row r="14" spans="1:3" x14ac:dyDescent="0.35">
      <c r="A14" s="12" t="s">
        <v>28</v>
      </c>
      <c r="B14" s="4">
        <f>'Oct25'!$E$1</f>
        <v>12</v>
      </c>
      <c r="C14" s="4">
        <f>+C13+B14</f>
        <v>123</v>
      </c>
    </row>
    <row r="15" spans="1:3" x14ac:dyDescent="0.35">
      <c r="A15" s="12" t="s">
        <v>29</v>
      </c>
      <c r="B15" s="4">
        <f>'Nov25'!$E$1</f>
        <v>7</v>
      </c>
      <c r="C15" s="4">
        <f>+C14+B15</f>
        <v>130</v>
      </c>
    </row>
    <row r="16" spans="1:3" x14ac:dyDescent="0.35">
      <c r="A16" s="12" t="s">
        <v>30</v>
      </c>
      <c r="B16" s="4">
        <f>'Dec25'!$E$1</f>
        <v>4</v>
      </c>
      <c r="C16" s="4">
        <f>+C15+B16</f>
        <v>134</v>
      </c>
    </row>
    <row r="17" spans="1:3" x14ac:dyDescent="0.35">
      <c r="A17" s="14" t="s">
        <v>31</v>
      </c>
      <c r="B17" s="13">
        <f>SUM(B5:B16)</f>
        <v>134</v>
      </c>
      <c r="C17" s="13" t="s">
        <v>298</v>
      </c>
    </row>
  </sheetData>
  <phoneticPr fontId="3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E94243-8DED-4326-87EA-17C4B6DD3CB6}">
  <sheetPr>
    <pageSetUpPr fitToPage="1"/>
  </sheetPr>
  <dimension ref="A1:K28"/>
  <sheetViews>
    <sheetView zoomScale="90" zoomScaleNormal="90" workbookViewId="0">
      <pane xSplit="2" ySplit="4" topLeftCell="C5" activePane="bottomRight" state="frozen"/>
      <selection activeCell="E2" sqref="E2"/>
      <selection pane="topRight" activeCell="E2" sqref="E2"/>
      <selection pane="bottomLeft" activeCell="E2" sqref="E2"/>
      <selection pane="bottomRight" activeCell="F32" sqref="F32"/>
    </sheetView>
  </sheetViews>
  <sheetFormatPr defaultColWidth="8.81640625" defaultRowHeight="14.5" x14ac:dyDescent="0.35"/>
  <cols>
    <col min="1" max="1" width="25.54296875" style="5" customWidth="1"/>
    <col min="2" max="2" width="15.7265625" style="5" customWidth="1"/>
    <col min="3" max="3" width="33" style="5" customWidth="1"/>
    <col min="4" max="4" width="13.26953125" style="21" customWidth="1"/>
    <col min="5" max="5" width="13.81640625" style="6" customWidth="1"/>
    <col min="6" max="6" width="12.54296875" style="16" customWidth="1"/>
    <col min="7" max="7" width="37.7265625" style="7" customWidth="1"/>
    <col min="8" max="8" width="19.26953125" style="7" customWidth="1"/>
    <col min="9" max="9" width="16.7265625" style="5" bestFit="1" customWidth="1"/>
    <col min="10" max="10" width="68.81640625" style="5" customWidth="1"/>
    <col min="11" max="11" width="17" style="7" customWidth="1"/>
    <col min="12" max="16384" width="8.81640625" style="5"/>
  </cols>
  <sheetData>
    <row r="1" spans="1:11" ht="21" x14ac:dyDescent="0.35">
      <c r="A1" s="18" t="s">
        <v>14</v>
      </c>
      <c r="D1" s="9" t="s">
        <v>17</v>
      </c>
      <c r="E1" s="9">
        <f>COUNTA(B5:B107)</f>
        <v>14</v>
      </c>
    </row>
    <row r="2" spans="1:11" ht="21" x14ac:dyDescent="0.35">
      <c r="A2" s="19" t="s">
        <v>198</v>
      </c>
      <c r="D2" s="9" t="s">
        <v>18</v>
      </c>
      <c r="E2" s="9">
        <f>E1+'Mar25'!E2</f>
        <v>29</v>
      </c>
    </row>
    <row r="3" spans="1:11" ht="21" x14ac:dyDescent="0.35">
      <c r="A3" s="19"/>
      <c r="F3" s="17"/>
      <c r="G3" s="22"/>
    </row>
    <row r="4" spans="1:11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1" customFormat="1" x14ac:dyDescent="0.35">
      <c r="A5" t="s">
        <v>10</v>
      </c>
      <c r="B5" t="s">
        <v>111</v>
      </c>
      <c r="C5" t="s">
        <v>112</v>
      </c>
      <c r="D5" t="s">
        <v>72</v>
      </c>
      <c r="E5" s="23">
        <v>29706</v>
      </c>
      <c r="F5" s="1">
        <v>45750.377812500003</v>
      </c>
      <c r="G5" t="s">
        <v>113</v>
      </c>
      <c r="H5" t="s">
        <v>114</v>
      </c>
      <c r="I5" t="s">
        <v>97</v>
      </c>
      <c r="J5" t="s">
        <v>38</v>
      </c>
    </row>
    <row r="6" spans="1:11" customFormat="1" x14ac:dyDescent="0.35">
      <c r="A6" t="s">
        <v>10</v>
      </c>
      <c r="B6" t="s">
        <v>115</v>
      </c>
      <c r="C6" t="s">
        <v>116</v>
      </c>
      <c r="D6" t="s">
        <v>72</v>
      </c>
      <c r="E6" s="23">
        <v>30800</v>
      </c>
      <c r="F6" s="1">
        <v>45751.534780092596</v>
      </c>
      <c r="G6" t="s">
        <v>117</v>
      </c>
      <c r="H6" t="s">
        <v>118</v>
      </c>
      <c r="I6" t="s">
        <v>12</v>
      </c>
      <c r="J6" t="s">
        <v>38</v>
      </c>
    </row>
    <row r="7" spans="1:11" customFormat="1" x14ac:dyDescent="0.35">
      <c r="A7" t="s">
        <v>10</v>
      </c>
      <c r="B7" t="s">
        <v>119</v>
      </c>
      <c r="C7" t="s">
        <v>120</v>
      </c>
      <c r="D7" t="s">
        <v>72</v>
      </c>
      <c r="E7" s="23">
        <v>8155.8</v>
      </c>
      <c r="F7" s="1">
        <v>45748.538090277776</v>
      </c>
      <c r="G7" t="s">
        <v>121</v>
      </c>
      <c r="H7" t="s">
        <v>122</v>
      </c>
      <c r="I7" t="s">
        <v>123</v>
      </c>
      <c r="J7" t="s">
        <v>124</v>
      </c>
    </row>
    <row r="8" spans="1:11" customFormat="1" x14ac:dyDescent="0.35">
      <c r="A8" t="s">
        <v>10</v>
      </c>
      <c r="B8" t="s">
        <v>125</v>
      </c>
      <c r="C8" t="s">
        <v>126</v>
      </c>
      <c r="D8" t="s">
        <v>72</v>
      </c>
      <c r="E8" s="23">
        <v>6796.5</v>
      </c>
      <c r="F8" s="1">
        <v>45748.537939814814</v>
      </c>
      <c r="G8" t="s">
        <v>127</v>
      </c>
      <c r="H8" t="s">
        <v>105</v>
      </c>
      <c r="I8" t="s">
        <v>123</v>
      </c>
      <c r="J8" t="s">
        <v>124</v>
      </c>
    </row>
    <row r="9" spans="1:11" x14ac:dyDescent="0.35">
      <c r="A9" t="s">
        <v>10</v>
      </c>
      <c r="B9" t="s">
        <v>128</v>
      </c>
      <c r="C9" t="s">
        <v>129</v>
      </c>
      <c r="D9" t="s">
        <v>72</v>
      </c>
      <c r="E9" s="23">
        <v>37991</v>
      </c>
      <c r="F9" s="1">
        <v>45755.524629629632</v>
      </c>
      <c r="G9" t="s">
        <v>130</v>
      </c>
      <c r="H9" t="s">
        <v>131</v>
      </c>
      <c r="I9" t="s">
        <v>87</v>
      </c>
      <c r="J9" t="s">
        <v>124</v>
      </c>
      <c r="K9"/>
    </row>
    <row r="10" spans="1:11" x14ac:dyDescent="0.35">
      <c r="A10" t="s">
        <v>10</v>
      </c>
      <c r="B10" t="s">
        <v>132</v>
      </c>
      <c r="C10" t="s">
        <v>133</v>
      </c>
      <c r="D10" t="s">
        <v>72</v>
      </c>
      <c r="E10" s="23">
        <v>39000</v>
      </c>
      <c r="F10" s="1">
        <v>45758.475092592591</v>
      </c>
      <c r="G10" t="s">
        <v>134</v>
      </c>
      <c r="H10" t="s">
        <v>55</v>
      </c>
      <c r="I10" t="s">
        <v>135</v>
      </c>
      <c r="J10" t="s">
        <v>38</v>
      </c>
      <c r="K10"/>
    </row>
    <row r="11" spans="1:11" x14ac:dyDescent="0.35">
      <c r="A11" t="s">
        <v>10</v>
      </c>
      <c r="B11" t="s">
        <v>136</v>
      </c>
      <c r="C11" t="s">
        <v>137</v>
      </c>
      <c r="D11" t="s">
        <v>72</v>
      </c>
      <c r="E11" s="23">
        <v>25200</v>
      </c>
      <c r="F11" s="1">
        <v>45756.62773148148</v>
      </c>
      <c r="G11" t="s">
        <v>138</v>
      </c>
      <c r="H11" t="s">
        <v>139</v>
      </c>
      <c r="I11" t="s">
        <v>12</v>
      </c>
      <c r="J11" t="s">
        <v>38</v>
      </c>
      <c r="K11"/>
    </row>
    <row r="12" spans="1:11" x14ac:dyDescent="0.35">
      <c r="A12" t="s">
        <v>10</v>
      </c>
      <c r="B12" t="s">
        <v>140</v>
      </c>
      <c r="C12" t="s">
        <v>141</v>
      </c>
      <c r="D12" t="s">
        <v>72</v>
      </c>
      <c r="E12" s="23">
        <v>30800</v>
      </c>
      <c r="F12" s="1">
        <v>45756.627511574072</v>
      </c>
      <c r="G12" t="s">
        <v>142</v>
      </c>
      <c r="H12" t="s">
        <v>118</v>
      </c>
      <c r="I12" t="s">
        <v>12</v>
      </c>
      <c r="J12" t="s">
        <v>38</v>
      </c>
      <c r="K12"/>
    </row>
    <row r="13" spans="1:11" x14ac:dyDescent="0.35">
      <c r="A13" t="s">
        <v>10</v>
      </c>
      <c r="B13" t="s">
        <v>143</v>
      </c>
      <c r="C13" t="s">
        <v>144</v>
      </c>
      <c r="D13" t="s">
        <v>72</v>
      </c>
      <c r="E13" s="23">
        <v>25000</v>
      </c>
      <c r="F13" s="1">
        <v>45756.627349537041</v>
      </c>
      <c r="G13" t="s">
        <v>145</v>
      </c>
      <c r="H13" t="s">
        <v>101</v>
      </c>
      <c r="I13" t="s">
        <v>12</v>
      </c>
      <c r="J13" t="s">
        <v>38</v>
      </c>
    </row>
    <row r="14" spans="1:11" x14ac:dyDescent="0.35">
      <c r="A14" t="s">
        <v>10</v>
      </c>
      <c r="B14" t="s">
        <v>146</v>
      </c>
      <c r="C14" t="s">
        <v>147</v>
      </c>
      <c r="D14" t="s">
        <v>72</v>
      </c>
      <c r="E14" s="23">
        <v>25800</v>
      </c>
      <c r="F14" s="1">
        <v>45756.627210648148</v>
      </c>
      <c r="G14" t="s">
        <v>148</v>
      </c>
      <c r="H14" t="s">
        <v>16</v>
      </c>
      <c r="I14" t="s">
        <v>12</v>
      </c>
      <c r="J14" t="s">
        <v>38</v>
      </c>
    </row>
    <row r="15" spans="1:11" x14ac:dyDescent="0.35">
      <c r="A15" t="s">
        <v>10</v>
      </c>
      <c r="B15" t="s">
        <v>149</v>
      </c>
      <c r="C15" t="s">
        <v>150</v>
      </c>
      <c r="D15" t="s">
        <v>72</v>
      </c>
      <c r="E15" s="23">
        <v>32173</v>
      </c>
      <c r="F15" s="1">
        <v>45769.468738425923</v>
      </c>
      <c r="G15" t="s">
        <v>73</v>
      </c>
      <c r="H15" t="s">
        <v>55</v>
      </c>
      <c r="I15" t="s">
        <v>76</v>
      </c>
      <c r="J15" t="s">
        <v>38</v>
      </c>
    </row>
    <row r="16" spans="1:11" x14ac:dyDescent="0.35">
      <c r="A16" t="s">
        <v>10</v>
      </c>
      <c r="B16" t="s">
        <v>151</v>
      </c>
      <c r="C16" t="s">
        <v>152</v>
      </c>
      <c r="D16" t="s">
        <v>72</v>
      </c>
      <c r="E16" s="23">
        <v>30930</v>
      </c>
      <c r="F16" s="1">
        <v>45777.666122685187</v>
      </c>
      <c r="G16" t="s">
        <v>153</v>
      </c>
      <c r="H16" t="s">
        <v>154</v>
      </c>
      <c r="I16" t="s">
        <v>155</v>
      </c>
      <c r="J16" t="s">
        <v>38</v>
      </c>
    </row>
    <row r="17" spans="1:10" x14ac:dyDescent="0.35">
      <c r="A17" t="s">
        <v>10</v>
      </c>
      <c r="B17" t="s">
        <v>156</v>
      </c>
      <c r="C17" t="s">
        <v>157</v>
      </c>
      <c r="D17" t="s">
        <v>164</v>
      </c>
      <c r="E17" s="23">
        <v>1100000</v>
      </c>
      <c r="F17" s="1">
        <v>45771.553900462961</v>
      </c>
      <c r="G17" t="s">
        <v>158</v>
      </c>
      <c r="H17"/>
      <c r="I17" t="s">
        <v>159</v>
      </c>
      <c r="J17" t="s">
        <v>38</v>
      </c>
    </row>
    <row r="18" spans="1:10" x14ac:dyDescent="0.35">
      <c r="A18" t="s">
        <v>10</v>
      </c>
      <c r="B18" t="s">
        <v>160</v>
      </c>
      <c r="C18" t="s">
        <v>161</v>
      </c>
      <c r="D18" t="s">
        <v>72</v>
      </c>
      <c r="E18" s="23">
        <v>23500</v>
      </c>
      <c r="F18" s="1">
        <v>45776.383263888885</v>
      </c>
      <c r="G18" t="s">
        <v>162</v>
      </c>
      <c r="H18" t="s">
        <v>163</v>
      </c>
      <c r="I18" t="s">
        <v>33</v>
      </c>
      <c r="J18" t="s">
        <v>38</v>
      </c>
    </row>
    <row r="19" spans="1:10" x14ac:dyDescent="0.35">
      <c r="E19" s="24"/>
    </row>
    <row r="20" spans="1:10" x14ac:dyDescent="0.35">
      <c r="E20" s="24"/>
    </row>
    <row r="21" spans="1:10" x14ac:dyDescent="0.35">
      <c r="E21" s="24"/>
    </row>
    <row r="22" spans="1:10" x14ac:dyDescent="0.35">
      <c r="E22" s="24"/>
    </row>
    <row r="23" spans="1:10" x14ac:dyDescent="0.35">
      <c r="E23" s="24"/>
    </row>
    <row r="24" spans="1:10" x14ac:dyDescent="0.35">
      <c r="E24" s="24"/>
    </row>
    <row r="25" spans="1:10" x14ac:dyDescent="0.35">
      <c r="E25" s="24"/>
    </row>
    <row r="26" spans="1:10" x14ac:dyDescent="0.35">
      <c r="E26" s="24"/>
    </row>
    <row r="27" spans="1:10" x14ac:dyDescent="0.35">
      <c r="E27" s="24"/>
    </row>
    <row r="28" spans="1:10" x14ac:dyDescent="0.35">
      <c r="E28" s="24"/>
    </row>
  </sheetData>
  <pageMargins left="0.25" right="0.25" top="0.25" bottom="0.25" header="0.25" footer="0"/>
  <pageSetup scale="36" fitToHeight="0" orientation="landscape" cellComments="atEnd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575BAE-D05D-4386-9801-968B6146B302}">
  <sheetPr>
    <pageSetUpPr fitToPage="1"/>
  </sheetPr>
  <dimension ref="A1:L28"/>
  <sheetViews>
    <sheetView zoomScale="90" zoomScaleNormal="90" workbookViewId="0">
      <pane xSplit="2" ySplit="4" topLeftCell="C5" activePane="bottomRight" state="frozen"/>
      <selection activeCell="E2" sqref="E2"/>
      <selection pane="topRight" activeCell="E2" sqref="E2"/>
      <selection pane="bottomLeft" activeCell="E2" sqref="E2"/>
      <selection pane="bottomRight" activeCell="M9" sqref="M9"/>
    </sheetView>
  </sheetViews>
  <sheetFormatPr defaultColWidth="8.81640625" defaultRowHeight="14.5" x14ac:dyDescent="0.35"/>
  <cols>
    <col min="1" max="1" width="25.54296875" style="5" customWidth="1"/>
    <col min="2" max="2" width="15.7265625" style="5" customWidth="1"/>
    <col min="3" max="3" width="33" style="5" customWidth="1"/>
    <col min="4" max="4" width="13.26953125" style="21" customWidth="1"/>
    <col min="5" max="5" width="13.81640625" style="6" customWidth="1"/>
    <col min="6" max="6" width="12.54296875" style="16" customWidth="1"/>
    <col min="7" max="7" width="37.7265625" style="7" customWidth="1"/>
    <col min="8" max="8" width="19.26953125" style="7" customWidth="1"/>
    <col min="9" max="9" width="8" style="5" customWidth="1"/>
    <col min="10" max="10" width="16.7265625" style="5" bestFit="1" customWidth="1"/>
    <col min="11" max="11" width="68.81640625" style="5" customWidth="1"/>
    <col min="12" max="12" width="17" style="7" customWidth="1"/>
    <col min="13" max="16384" width="8.81640625" style="5"/>
  </cols>
  <sheetData>
    <row r="1" spans="1:12" ht="21" x14ac:dyDescent="0.35">
      <c r="A1" s="18" t="s">
        <v>14</v>
      </c>
      <c r="D1" s="9" t="s">
        <v>17</v>
      </c>
      <c r="E1" s="9">
        <f>COUNTA(B5:B107)</f>
        <v>8</v>
      </c>
    </row>
    <row r="2" spans="1:12" ht="21" x14ac:dyDescent="0.35">
      <c r="A2" s="19" t="s">
        <v>199</v>
      </c>
      <c r="D2" s="9" t="s">
        <v>18</v>
      </c>
      <c r="E2" s="9">
        <f>E1+'Feb25'!E2</f>
        <v>15</v>
      </c>
    </row>
    <row r="3" spans="1:12" ht="21" x14ac:dyDescent="0.35">
      <c r="A3" s="19"/>
      <c r="F3" s="17"/>
      <c r="G3" s="22"/>
    </row>
    <row r="4" spans="1:12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11" t="s">
        <v>8</v>
      </c>
      <c r="J4" s="8" t="s">
        <v>9</v>
      </c>
      <c r="K4" s="8" t="s">
        <v>7</v>
      </c>
    </row>
    <row r="5" spans="1:12" customFormat="1" x14ac:dyDescent="0.35">
      <c r="A5" t="s">
        <v>10</v>
      </c>
      <c r="B5" t="s">
        <v>70</v>
      </c>
      <c r="C5" t="s">
        <v>71</v>
      </c>
      <c r="D5" t="s">
        <v>72</v>
      </c>
      <c r="E5" s="26">
        <v>28868</v>
      </c>
      <c r="F5" s="1">
        <v>45721.439097222225</v>
      </c>
      <c r="G5" t="s">
        <v>73</v>
      </c>
      <c r="H5" t="s">
        <v>74</v>
      </c>
      <c r="I5" t="s">
        <v>75</v>
      </c>
      <c r="J5" t="s">
        <v>11</v>
      </c>
      <c r="K5" t="s">
        <v>76</v>
      </c>
      <c r="L5" t="s">
        <v>38</v>
      </c>
    </row>
    <row r="6" spans="1:12" customFormat="1" x14ac:dyDescent="0.35">
      <c r="A6" t="s">
        <v>10</v>
      </c>
      <c r="B6" t="s">
        <v>77</v>
      </c>
      <c r="C6" t="s">
        <v>78</v>
      </c>
      <c r="D6" t="s">
        <v>72</v>
      </c>
      <c r="E6" s="26">
        <v>26700</v>
      </c>
      <c r="F6" s="1">
        <v>45720.655486111114</v>
      </c>
      <c r="G6" t="s">
        <v>79</v>
      </c>
      <c r="H6" t="s">
        <v>80</v>
      </c>
      <c r="I6" t="s">
        <v>81</v>
      </c>
      <c r="J6" t="s">
        <v>11</v>
      </c>
      <c r="K6" t="s">
        <v>12</v>
      </c>
      <c r="L6" t="s">
        <v>38</v>
      </c>
    </row>
    <row r="7" spans="1:12" customFormat="1" x14ac:dyDescent="0.35">
      <c r="A7" t="s">
        <v>10</v>
      </c>
      <c r="B7" t="s">
        <v>82</v>
      </c>
      <c r="C7" t="s">
        <v>83</v>
      </c>
      <c r="D7" t="s">
        <v>72</v>
      </c>
      <c r="E7" s="26">
        <v>38362</v>
      </c>
      <c r="F7" s="1">
        <v>45734.684849537036</v>
      </c>
      <c r="G7" t="s">
        <v>84</v>
      </c>
      <c r="H7" t="s">
        <v>85</v>
      </c>
      <c r="I7" t="s">
        <v>86</v>
      </c>
      <c r="J7" t="s">
        <v>11</v>
      </c>
      <c r="K7" t="s">
        <v>87</v>
      </c>
      <c r="L7" t="s">
        <v>38</v>
      </c>
    </row>
    <row r="8" spans="1:12" customFormat="1" x14ac:dyDescent="0.35">
      <c r="A8" t="s">
        <v>10</v>
      </c>
      <c r="B8" t="s">
        <v>88</v>
      </c>
      <c r="C8" t="s">
        <v>89</v>
      </c>
      <c r="D8" t="s">
        <v>72</v>
      </c>
      <c r="E8" s="26">
        <v>30700</v>
      </c>
      <c r="F8" s="1">
        <v>45741.461793981478</v>
      </c>
      <c r="G8" t="s">
        <v>90</v>
      </c>
      <c r="H8" t="s">
        <v>16</v>
      </c>
      <c r="I8" t="s">
        <v>91</v>
      </c>
      <c r="J8" t="s">
        <v>11</v>
      </c>
      <c r="K8" t="s">
        <v>76</v>
      </c>
      <c r="L8" t="s">
        <v>38</v>
      </c>
    </row>
    <row r="9" spans="1:12" x14ac:dyDescent="0.35">
      <c r="A9" t="s">
        <v>10</v>
      </c>
      <c r="B9" t="s">
        <v>92</v>
      </c>
      <c r="C9" t="s">
        <v>93</v>
      </c>
      <c r="D9" t="s">
        <v>72</v>
      </c>
      <c r="E9" s="26">
        <v>39648</v>
      </c>
      <c r="F9" s="1">
        <v>45742.491631944446</v>
      </c>
      <c r="G9" t="s">
        <v>94</v>
      </c>
      <c r="H9" t="s">
        <v>95</v>
      </c>
      <c r="I9" t="s">
        <v>96</v>
      </c>
      <c r="J9" t="s">
        <v>11</v>
      </c>
      <c r="K9" t="s">
        <v>97</v>
      </c>
      <c r="L9" t="s">
        <v>38</v>
      </c>
    </row>
    <row r="10" spans="1:12" x14ac:dyDescent="0.35">
      <c r="A10" t="s">
        <v>10</v>
      </c>
      <c r="B10" t="s">
        <v>98</v>
      </c>
      <c r="C10" t="s">
        <v>99</v>
      </c>
      <c r="D10" t="s">
        <v>72</v>
      </c>
      <c r="E10" s="26">
        <v>24200</v>
      </c>
      <c r="F10" s="1">
        <v>45744.68178240741</v>
      </c>
      <c r="G10" t="s">
        <v>100</v>
      </c>
      <c r="H10" t="s">
        <v>101</v>
      </c>
      <c r="I10" t="s">
        <v>102</v>
      </c>
      <c r="J10" t="s">
        <v>11</v>
      </c>
      <c r="K10" t="s">
        <v>12</v>
      </c>
      <c r="L10" t="s">
        <v>38</v>
      </c>
    </row>
    <row r="11" spans="1:12" x14ac:dyDescent="0.35">
      <c r="A11" t="s">
        <v>10</v>
      </c>
      <c r="B11" t="s">
        <v>103</v>
      </c>
      <c r="C11" t="s">
        <v>104</v>
      </c>
      <c r="D11" t="s">
        <v>72</v>
      </c>
      <c r="E11" s="26">
        <v>33178</v>
      </c>
      <c r="F11" s="1">
        <v>45744.598287037035</v>
      </c>
      <c r="G11" t="s">
        <v>90</v>
      </c>
      <c r="H11" t="s">
        <v>105</v>
      </c>
      <c r="I11" t="s">
        <v>106</v>
      </c>
      <c r="J11" t="s">
        <v>11</v>
      </c>
      <c r="K11" t="s">
        <v>76</v>
      </c>
      <c r="L11" t="s">
        <v>38</v>
      </c>
    </row>
    <row r="12" spans="1:12" x14ac:dyDescent="0.35">
      <c r="A12" t="s">
        <v>10</v>
      </c>
      <c r="B12" t="s">
        <v>107</v>
      </c>
      <c r="C12" t="s">
        <v>108</v>
      </c>
      <c r="D12" t="s">
        <v>72</v>
      </c>
      <c r="E12" s="26">
        <v>25000</v>
      </c>
      <c r="F12" s="1">
        <v>45744.682071759256</v>
      </c>
      <c r="G12" t="s">
        <v>109</v>
      </c>
      <c r="H12" t="s">
        <v>101</v>
      </c>
      <c r="I12" t="s">
        <v>110</v>
      </c>
      <c r="J12" t="s">
        <v>11</v>
      </c>
      <c r="K12" t="s">
        <v>12</v>
      </c>
      <c r="L12" t="s">
        <v>38</v>
      </c>
    </row>
    <row r="13" spans="1:12" x14ac:dyDescent="0.35">
      <c r="E13" s="24"/>
    </row>
    <row r="14" spans="1:12" x14ac:dyDescent="0.35">
      <c r="E14" s="24"/>
    </row>
    <row r="15" spans="1:12" x14ac:dyDescent="0.35">
      <c r="E15" s="24"/>
    </row>
    <row r="16" spans="1:12" x14ac:dyDescent="0.35">
      <c r="E16" s="24"/>
    </row>
    <row r="17" spans="5:5" x14ac:dyDescent="0.35">
      <c r="E17" s="24"/>
    </row>
    <row r="18" spans="5:5" x14ac:dyDescent="0.35">
      <c r="E18" s="24"/>
    </row>
    <row r="19" spans="5:5" x14ac:dyDescent="0.35">
      <c r="E19" s="24"/>
    </row>
    <row r="20" spans="5:5" x14ac:dyDescent="0.35">
      <c r="E20" s="24"/>
    </row>
    <row r="21" spans="5:5" x14ac:dyDescent="0.35">
      <c r="E21" s="24"/>
    </row>
    <row r="22" spans="5:5" x14ac:dyDescent="0.35">
      <c r="E22" s="24"/>
    </row>
    <row r="23" spans="5:5" x14ac:dyDescent="0.35">
      <c r="E23" s="24"/>
    </row>
    <row r="24" spans="5:5" x14ac:dyDescent="0.35">
      <c r="E24" s="24"/>
    </row>
    <row r="25" spans="5:5" x14ac:dyDescent="0.35">
      <c r="E25" s="24"/>
    </row>
    <row r="26" spans="5:5" x14ac:dyDescent="0.35">
      <c r="E26" s="24"/>
    </row>
    <row r="27" spans="5:5" x14ac:dyDescent="0.35">
      <c r="E27" s="24"/>
    </row>
    <row r="28" spans="5:5" x14ac:dyDescent="0.35">
      <c r="E28" s="24"/>
    </row>
  </sheetData>
  <pageMargins left="0.25" right="0.25" top="0.25" bottom="0.25" header="0.25" footer="0"/>
  <pageSetup scale="36" fitToHeight="0" orientation="landscape" cellComments="atEnd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322330-85EC-4364-BF97-41E3DE364933}">
  <sheetPr>
    <pageSetUpPr fitToPage="1"/>
  </sheetPr>
  <dimension ref="A1:L28"/>
  <sheetViews>
    <sheetView zoomScale="90" zoomScaleNormal="90" workbookViewId="0">
      <pane xSplit="2" ySplit="4" topLeftCell="C5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8.81640625" defaultRowHeight="14.5" x14ac:dyDescent="0.35"/>
  <cols>
    <col min="1" max="1" width="25.54296875" style="5" customWidth="1"/>
    <col min="2" max="2" width="15.7265625" style="5" customWidth="1"/>
    <col min="3" max="3" width="33" style="5" customWidth="1"/>
    <col min="4" max="4" width="13.26953125" style="21" customWidth="1"/>
    <col min="5" max="5" width="14.453125" style="6" customWidth="1"/>
    <col min="6" max="6" width="16.26953125" style="16" customWidth="1"/>
    <col min="7" max="7" width="37.7265625" style="7" customWidth="1"/>
    <col min="8" max="8" width="19.26953125" style="7" customWidth="1"/>
    <col min="9" max="9" width="8.26953125" style="5" bestFit="1" customWidth="1"/>
    <col min="10" max="10" width="16.7265625" style="5" bestFit="1" customWidth="1"/>
    <col min="11" max="11" width="78.453125" style="5" bestFit="1" customWidth="1"/>
    <col min="12" max="12" width="48.54296875" style="7" customWidth="1"/>
    <col min="13" max="16384" width="8.81640625" style="5"/>
  </cols>
  <sheetData>
    <row r="1" spans="1:12" ht="21" x14ac:dyDescent="0.35">
      <c r="A1" s="18" t="s">
        <v>14</v>
      </c>
      <c r="D1" s="9" t="s">
        <v>17</v>
      </c>
      <c r="E1" s="9">
        <f>COUNTA(B5:B107)</f>
        <v>4</v>
      </c>
    </row>
    <row r="2" spans="1:12" ht="21" x14ac:dyDescent="0.35">
      <c r="A2" s="19" t="s">
        <v>200</v>
      </c>
      <c r="D2" s="9" t="s">
        <v>18</v>
      </c>
      <c r="E2" s="9">
        <f>E1+'Jan25'!E2</f>
        <v>7</v>
      </c>
    </row>
    <row r="3" spans="1:12" ht="21" x14ac:dyDescent="0.35">
      <c r="A3" s="19"/>
      <c r="F3" s="17"/>
      <c r="G3" s="22"/>
    </row>
    <row r="4" spans="1:12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11" t="s">
        <v>8</v>
      </c>
      <c r="J4" s="8" t="s">
        <v>9</v>
      </c>
      <c r="K4" s="8" t="s">
        <v>7</v>
      </c>
    </row>
    <row r="5" spans="1:12" customFormat="1" ht="72.5" x14ac:dyDescent="0.35">
      <c r="A5" t="s">
        <v>10</v>
      </c>
      <c r="B5" t="s">
        <v>52</v>
      </c>
      <c r="C5" s="1" t="s">
        <v>53</v>
      </c>
      <c r="D5" t="s">
        <v>53</v>
      </c>
      <c r="E5" s="26">
        <v>31000</v>
      </c>
      <c r="F5" s="1">
        <v>45714.655729166669</v>
      </c>
      <c r="G5" s="2" t="s">
        <v>54</v>
      </c>
      <c r="H5" t="s">
        <v>55</v>
      </c>
      <c r="I5" t="s">
        <v>56</v>
      </c>
      <c r="J5" t="s">
        <v>11</v>
      </c>
      <c r="K5" t="s">
        <v>12</v>
      </c>
      <c r="L5" s="1" t="s">
        <v>38</v>
      </c>
    </row>
    <row r="6" spans="1:12" customFormat="1" ht="145" x14ac:dyDescent="0.35">
      <c r="A6" t="s">
        <v>10</v>
      </c>
      <c r="B6" t="s">
        <v>57</v>
      </c>
      <c r="C6" s="1" t="s">
        <v>58</v>
      </c>
      <c r="D6" t="s">
        <v>58</v>
      </c>
      <c r="E6" s="26">
        <v>64000</v>
      </c>
      <c r="F6" s="1">
        <v>45712.538877314815</v>
      </c>
      <c r="G6" s="2" t="s">
        <v>59</v>
      </c>
      <c r="H6" t="s">
        <v>60</v>
      </c>
      <c r="I6" t="s">
        <v>61</v>
      </c>
      <c r="J6" t="s">
        <v>11</v>
      </c>
      <c r="K6" t="s">
        <v>12</v>
      </c>
      <c r="L6" s="1" t="s">
        <v>38</v>
      </c>
    </row>
    <row r="7" spans="1:12" customFormat="1" ht="43.5" x14ac:dyDescent="0.35">
      <c r="A7" t="s">
        <v>10</v>
      </c>
      <c r="B7" t="s">
        <v>62</v>
      </c>
      <c r="C7" s="1" t="s">
        <v>63</v>
      </c>
      <c r="D7" t="s">
        <v>63</v>
      </c>
      <c r="E7" s="26">
        <v>33872</v>
      </c>
      <c r="F7" s="1">
        <v>45700.524907407409</v>
      </c>
      <c r="G7" s="2" t="s">
        <v>64</v>
      </c>
      <c r="H7" t="s">
        <v>16</v>
      </c>
      <c r="I7" t="s">
        <v>65</v>
      </c>
      <c r="J7" t="s">
        <v>11</v>
      </c>
      <c r="K7" t="s">
        <v>33</v>
      </c>
      <c r="L7" s="1" t="s">
        <v>38</v>
      </c>
    </row>
    <row r="8" spans="1:12" customFormat="1" ht="29" x14ac:dyDescent="0.35">
      <c r="A8" t="s">
        <v>10</v>
      </c>
      <c r="B8" t="s">
        <v>66</v>
      </c>
      <c r="C8" s="1" t="s">
        <v>67</v>
      </c>
      <c r="D8" t="s">
        <v>67</v>
      </c>
      <c r="E8" s="26">
        <v>33880</v>
      </c>
      <c r="F8" s="1">
        <v>45714.591307870367</v>
      </c>
      <c r="G8" s="2" t="s">
        <v>68</v>
      </c>
      <c r="H8" t="s">
        <v>16</v>
      </c>
      <c r="I8" t="s">
        <v>69</v>
      </c>
      <c r="J8" t="s">
        <v>11</v>
      </c>
      <c r="K8" t="s">
        <v>33</v>
      </c>
      <c r="L8" s="1" t="s">
        <v>38</v>
      </c>
    </row>
    <row r="9" spans="1:12" x14ac:dyDescent="0.35">
      <c r="A9"/>
      <c r="B9"/>
      <c r="C9"/>
      <c r="D9" s="4"/>
      <c r="E9" s="23"/>
      <c r="F9" s="1"/>
      <c r="G9" s="1"/>
      <c r="H9"/>
      <c r="I9"/>
      <c r="J9"/>
      <c r="K9"/>
      <c r="L9"/>
    </row>
    <row r="10" spans="1:12" x14ac:dyDescent="0.35">
      <c r="A10"/>
      <c r="B10"/>
      <c r="C10"/>
      <c r="D10" s="4"/>
      <c r="E10" s="23"/>
      <c r="F10" s="1"/>
      <c r="G10" s="1"/>
      <c r="H10" s="2"/>
      <c r="I10"/>
      <c r="J10"/>
      <c r="K10"/>
      <c r="L10" s="2"/>
    </row>
    <row r="11" spans="1:12" x14ac:dyDescent="0.35">
      <c r="E11" s="24"/>
    </row>
    <row r="12" spans="1:12" x14ac:dyDescent="0.35">
      <c r="E12" s="24"/>
    </row>
    <row r="13" spans="1:12" x14ac:dyDescent="0.35">
      <c r="E13" s="24"/>
    </row>
    <row r="14" spans="1:12" x14ac:dyDescent="0.35">
      <c r="E14" s="24"/>
    </row>
    <row r="15" spans="1:12" x14ac:dyDescent="0.35">
      <c r="E15" s="24"/>
    </row>
    <row r="16" spans="1:12" x14ac:dyDescent="0.35">
      <c r="E16" s="24"/>
    </row>
    <row r="17" spans="5:5" x14ac:dyDescent="0.35">
      <c r="E17" s="24"/>
    </row>
    <row r="18" spans="5:5" x14ac:dyDescent="0.35">
      <c r="E18" s="24"/>
    </row>
    <row r="19" spans="5:5" x14ac:dyDescent="0.35">
      <c r="E19" s="24"/>
    </row>
    <row r="20" spans="5:5" x14ac:dyDescent="0.35">
      <c r="E20" s="24"/>
    </row>
    <row r="21" spans="5:5" x14ac:dyDescent="0.35">
      <c r="E21" s="24"/>
    </row>
    <row r="22" spans="5:5" x14ac:dyDescent="0.35">
      <c r="E22" s="24"/>
    </row>
    <row r="23" spans="5:5" x14ac:dyDescent="0.35">
      <c r="E23" s="24"/>
    </row>
    <row r="24" spans="5:5" x14ac:dyDescent="0.35">
      <c r="E24" s="24"/>
    </row>
    <row r="25" spans="5:5" x14ac:dyDescent="0.35">
      <c r="E25" s="24"/>
    </row>
    <row r="26" spans="5:5" x14ac:dyDescent="0.35">
      <c r="E26" s="24"/>
    </row>
    <row r="27" spans="5:5" x14ac:dyDescent="0.35">
      <c r="E27" s="24"/>
    </row>
    <row r="28" spans="5:5" x14ac:dyDescent="0.35">
      <c r="E28" s="24"/>
    </row>
  </sheetData>
  <pageMargins left="0.25" right="0.25" top="0.25" bottom="0.25" header="0.25" footer="0"/>
  <pageSetup scale="36" fitToHeight="0" orientation="landscape" cellComments="atEnd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1"/>
  <sheetViews>
    <sheetView zoomScale="90" zoomScaleNormal="90" workbookViewId="0">
      <pane xSplit="2" ySplit="4" topLeftCell="C5" activePane="bottomRight" state="frozen"/>
      <selection activeCell="E2" sqref="E2"/>
      <selection pane="topRight" activeCell="E2" sqref="E2"/>
      <selection pane="bottomLeft" activeCell="E2" sqref="E2"/>
      <selection pane="bottomRight" activeCell="E2" sqref="E2"/>
    </sheetView>
  </sheetViews>
  <sheetFormatPr defaultColWidth="8.81640625" defaultRowHeight="14.5" x14ac:dyDescent="0.35"/>
  <cols>
    <col min="1" max="1" width="25.54296875" style="5" customWidth="1"/>
    <col min="2" max="2" width="15.7265625" style="5" customWidth="1"/>
    <col min="3" max="3" width="33" style="5" customWidth="1"/>
    <col min="4" max="4" width="13.26953125" style="21" customWidth="1"/>
    <col min="5" max="5" width="14.453125" style="6" customWidth="1"/>
    <col min="6" max="6" width="55" style="16" customWidth="1"/>
    <col min="7" max="7" width="21.81640625" style="7" bestFit="1" customWidth="1"/>
    <col min="8" max="8" width="8.26953125" style="7" bestFit="1" customWidth="1"/>
    <col min="9" max="9" width="5.26953125" style="5" bestFit="1" customWidth="1"/>
    <col min="10" max="10" width="24.7265625" style="5" customWidth="1"/>
    <col min="11" max="11" width="60.26953125" style="5" bestFit="1" customWidth="1"/>
    <col min="12" max="12" width="48.54296875" style="7" customWidth="1"/>
    <col min="13" max="16384" width="8.81640625" style="5"/>
  </cols>
  <sheetData>
    <row r="1" spans="1:12" ht="21" x14ac:dyDescent="0.35">
      <c r="A1" s="18" t="s">
        <v>14</v>
      </c>
      <c r="D1" s="9" t="s">
        <v>17</v>
      </c>
      <c r="E1" s="9">
        <f>COUNTA(B5:B112)</f>
        <v>3</v>
      </c>
    </row>
    <row r="2" spans="1:12" ht="21" x14ac:dyDescent="0.35">
      <c r="A2" s="19" t="s">
        <v>39</v>
      </c>
      <c r="D2" s="9" t="s">
        <v>18</v>
      </c>
      <c r="E2" s="9">
        <f>E1</f>
        <v>3</v>
      </c>
    </row>
    <row r="3" spans="1:12" ht="21" x14ac:dyDescent="0.35">
      <c r="A3" s="19"/>
      <c r="F3" s="17"/>
      <c r="G3" s="22"/>
    </row>
    <row r="4" spans="1:12" customFormat="1" x14ac:dyDescent="0.35">
      <c r="A4" t="s">
        <v>0</v>
      </c>
      <c r="B4" t="s">
        <v>1</v>
      </c>
      <c r="C4" s="1" t="s">
        <v>3</v>
      </c>
      <c r="D4" s="25" t="s">
        <v>6</v>
      </c>
      <c r="E4" t="s">
        <v>2</v>
      </c>
      <c r="F4" s="2" t="s">
        <v>4</v>
      </c>
      <c r="G4" t="s">
        <v>7</v>
      </c>
      <c r="H4" t="s">
        <v>8</v>
      </c>
      <c r="I4" t="s">
        <v>9</v>
      </c>
      <c r="J4" t="s">
        <v>4</v>
      </c>
      <c r="K4" s="1" t="s">
        <v>37</v>
      </c>
    </row>
    <row r="5" spans="1:12" customFormat="1" ht="29" x14ac:dyDescent="0.35">
      <c r="A5" t="s">
        <v>10</v>
      </c>
      <c r="B5" t="s">
        <v>40</v>
      </c>
      <c r="C5" s="1" t="s">
        <v>41</v>
      </c>
      <c r="D5" s="23">
        <v>36356</v>
      </c>
      <c r="E5" s="1">
        <v>45671.681180555555</v>
      </c>
      <c r="F5" s="2" t="s">
        <v>42</v>
      </c>
      <c r="G5" t="s">
        <v>16</v>
      </c>
      <c r="H5" t="s">
        <v>43</v>
      </c>
      <c r="I5" t="s">
        <v>35</v>
      </c>
      <c r="J5" t="s">
        <v>11</v>
      </c>
      <c r="K5" t="s">
        <v>33</v>
      </c>
      <c r="L5" s="1" t="s">
        <v>38</v>
      </c>
    </row>
    <row r="6" spans="1:12" customFormat="1" ht="101.5" x14ac:dyDescent="0.35">
      <c r="A6" t="s">
        <v>10</v>
      </c>
      <c r="B6" t="s">
        <v>44</v>
      </c>
      <c r="C6" s="1" t="s">
        <v>45</v>
      </c>
      <c r="D6" s="23">
        <v>27900</v>
      </c>
      <c r="E6" s="1">
        <v>45681.438009259262</v>
      </c>
      <c r="F6" s="2" t="s">
        <v>46</v>
      </c>
      <c r="G6" t="s">
        <v>34</v>
      </c>
      <c r="H6" t="s">
        <v>47</v>
      </c>
      <c r="I6" t="s">
        <v>48</v>
      </c>
      <c r="J6" t="s">
        <v>11</v>
      </c>
      <c r="K6" t="s">
        <v>12</v>
      </c>
      <c r="L6" s="1" t="s">
        <v>38</v>
      </c>
    </row>
    <row r="7" spans="1:12" customFormat="1" ht="101.5" x14ac:dyDescent="0.35">
      <c r="A7" t="s">
        <v>10</v>
      </c>
      <c r="B7" t="s">
        <v>49</v>
      </c>
      <c r="C7" s="1" t="s">
        <v>50</v>
      </c>
      <c r="D7" s="23">
        <v>24850</v>
      </c>
      <c r="E7" s="1">
        <v>45688.416273148148</v>
      </c>
      <c r="F7" s="2" t="s">
        <v>51</v>
      </c>
      <c r="G7" t="s">
        <v>15</v>
      </c>
      <c r="H7" t="s">
        <v>13</v>
      </c>
      <c r="I7" t="s">
        <v>36</v>
      </c>
      <c r="J7" t="s">
        <v>11</v>
      </c>
      <c r="K7" t="s">
        <v>12</v>
      </c>
      <c r="L7" s="1" t="s">
        <v>38</v>
      </c>
    </row>
    <row r="8" spans="1:12" customFormat="1" x14ac:dyDescent="0.35">
      <c r="C8" s="1"/>
      <c r="L8" s="1"/>
    </row>
    <row r="9" spans="1:12" x14ac:dyDescent="0.35">
      <c r="A9"/>
      <c r="B9"/>
      <c r="C9"/>
      <c r="D9"/>
      <c r="E9" s="23"/>
      <c r="F9" s="1"/>
      <c r="G9"/>
      <c r="H9"/>
      <c r="I9"/>
      <c r="J9"/>
      <c r="K9"/>
      <c r="L9"/>
    </row>
    <row r="10" spans="1:12" x14ac:dyDescent="0.35">
      <c r="A10"/>
      <c r="B10"/>
      <c r="C10"/>
      <c r="D10"/>
      <c r="E10" s="23"/>
      <c r="F10" s="1"/>
      <c r="G10"/>
      <c r="H10"/>
      <c r="I10"/>
      <c r="J10"/>
      <c r="K10"/>
      <c r="L10"/>
    </row>
    <row r="11" spans="1:12" x14ac:dyDescent="0.35">
      <c r="A11"/>
      <c r="B11"/>
      <c r="C11"/>
      <c r="D11"/>
      <c r="E11" s="23"/>
      <c r="F11" s="1"/>
      <c r="G11"/>
      <c r="H11"/>
      <c r="I11"/>
      <c r="J11"/>
      <c r="K11"/>
      <c r="L11"/>
    </row>
    <row r="12" spans="1:12" x14ac:dyDescent="0.35">
      <c r="A12"/>
      <c r="B12"/>
      <c r="C12"/>
      <c r="D12" s="4"/>
      <c r="E12" s="23"/>
      <c r="F12" s="1"/>
      <c r="G12" s="1"/>
      <c r="H12"/>
      <c r="I12"/>
      <c r="J12" s="4"/>
      <c r="K12"/>
      <c r="L12"/>
    </row>
    <row r="13" spans="1:12" x14ac:dyDescent="0.35">
      <c r="A13"/>
      <c r="B13"/>
      <c r="C13"/>
      <c r="D13" s="4"/>
      <c r="E13" s="23"/>
      <c r="F13" s="1"/>
      <c r="G13" s="1"/>
      <c r="H13"/>
      <c r="I13"/>
      <c r="J13" s="4"/>
      <c r="K13"/>
      <c r="L13"/>
    </row>
    <row r="14" spans="1:12" x14ac:dyDescent="0.35">
      <c r="A14"/>
      <c r="B14"/>
      <c r="C14"/>
      <c r="D14" s="4"/>
      <c r="E14" s="23"/>
      <c r="F14" s="1"/>
      <c r="G14" s="1"/>
      <c r="H14"/>
      <c r="I14"/>
      <c r="J14"/>
      <c r="K14"/>
      <c r="L14"/>
    </row>
    <row r="15" spans="1:12" x14ac:dyDescent="0.35">
      <c r="A15"/>
      <c r="B15"/>
      <c r="C15"/>
      <c r="D15" s="4"/>
      <c r="E15" s="23"/>
      <c r="F15" s="1"/>
      <c r="G15" s="1"/>
      <c r="H15" s="2"/>
      <c r="I15"/>
      <c r="J15"/>
      <c r="K15"/>
      <c r="L15" s="2"/>
    </row>
    <row r="16" spans="1:12" x14ac:dyDescent="0.35">
      <c r="E16" s="24"/>
    </row>
    <row r="17" spans="5:5" x14ac:dyDescent="0.35">
      <c r="E17" s="24"/>
    </row>
    <row r="18" spans="5:5" x14ac:dyDescent="0.35">
      <c r="E18" s="24"/>
    </row>
    <row r="19" spans="5:5" x14ac:dyDescent="0.35">
      <c r="E19" s="24"/>
    </row>
    <row r="20" spans="5:5" x14ac:dyDescent="0.35">
      <c r="E20" s="24"/>
    </row>
    <row r="21" spans="5:5" x14ac:dyDescent="0.35">
      <c r="E21" s="24"/>
    </row>
  </sheetData>
  <pageMargins left="0.25" right="0.25" top="0.25" bottom="0.25" header="0.25" footer="0"/>
  <pageSetup scale="3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88B98-36FD-48D3-91F2-FA302D8047B6}">
  <dimension ref="A1:K8"/>
  <sheetViews>
    <sheetView workbookViewId="0">
      <selection activeCell="E8" sqref="E8"/>
    </sheetView>
  </sheetViews>
  <sheetFormatPr defaultRowHeight="14.5" x14ac:dyDescent="0.35"/>
  <cols>
    <col min="1" max="1" width="31" customWidth="1"/>
    <col min="2" max="2" width="14.81640625" bestFit="1" customWidth="1"/>
    <col min="3" max="3" width="8.453125" bestFit="1" customWidth="1"/>
    <col min="4" max="4" width="12.1796875" bestFit="1" customWidth="1"/>
    <col min="5" max="5" width="14.54296875" bestFit="1" customWidth="1"/>
    <col min="6" max="6" width="11.26953125" bestFit="1" customWidth="1"/>
    <col min="7" max="7" width="67.7265625" customWidth="1"/>
    <col min="8" max="8" width="14.1796875" customWidth="1"/>
    <col min="9" max="9" width="12.08984375" customWidth="1"/>
    <col min="10" max="10" width="6.453125" bestFit="1" customWidth="1"/>
  </cols>
  <sheetData>
    <row r="1" spans="1:11" s="5" customFormat="1" ht="21" x14ac:dyDescent="0.35">
      <c r="A1" s="18" t="s">
        <v>14</v>
      </c>
      <c r="D1" s="9" t="s">
        <v>17</v>
      </c>
      <c r="E1" s="9">
        <f>COUNTA(B5:B95)</f>
        <v>4</v>
      </c>
      <c r="F1" s="16"/>
      <c r="G1" s="7"/>
      <c r="H1" s="7"/>
      <c r="K1" s="7"/>
    </row>
    <row r="2" spans="1:11" s="5" customFormat="1" ht="21" x14ac:dyDescent="0.35">
      <c r="A2" s="19" t="s">
        <v>207</v>
      </c>
      <c r="D2" s="9" t="s">
        <v>18</v>
      </c>
      <c r="E2" s="9">
        <f>E1+'Nov25'!E2</f>
        <v>120</v>
      </c>
      <c r="F2" s="16"/>
      <c r="G2" s="7"/>
      <c r="H2" s="7"/>
      <c r="K2" s="7"/>
    </row>
    <row r="3" spans="1:11" s="5" customFormat="1" ht="21" x14ac:dyDescent="0.35">
      <c r="A3" s="19"/>
      <c r="D3" s="21"/>
      <c r="E3" s="6"/>
      <c r="F3" s="17"/>
      <c r="G3" s="22"/>
      <c r="H3" s="7"/>
      <c r="K3" s="7"/>
    </row>
    <row r="4" spans="1:11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1" ht="29" x14ac:dyDescent="0.35">
      <c r="A5" t="s">
        <v>10</v>
      </c>
      <c r="B5" t="s">
        <v>536</v>
      </c>
      <c r="C5" t="s">
        <v>537</v>
      </c>
      <c r="D5" t="s">
        <v>72</v>
      </c>
      <c r="E5">
        <v>39917</v>
      </c>
      <c r="F5" s="1">
        <v>45993.512488425928</v>
      </c>
      <c r="G5" s="2" t="s">
        <v>538</v>
      </c>
      <c r="H5" t="s">
        <v>539</v>
      </c>
      <c r="I5" t="s">
        <v>11</v>
      </c>
      <c r="J5" t="s">
        <v>38</v>
      </c>
    </row>
    <row r="6" spans="1:11" x14ac:dyDescent="0.35">
      <c r="A6" t="s">
        <v>10</v>
      </c>
      <c r="B6" t="s">
        <v>540</v>
      </c>
      <c r="C6" t="s">
        <v>541</v>
      </c>
      <c r="D6" t="s">
        <v>72</v>
      </c>
      <c r="E6">
        <v>12000</v>
      </c>
      <c r="F6" s="1">
        <v>45992.68141203704</v>
      </c>
      <c r="G6" s="2" t="s">
        <v>542</v>
      </c>
      <c r="H6" t="s">
        <v>118</v>
      </c>
      <c r="I6" t="s">
        <v>11</v>
      </c>
      <c r="J6" t="s">
        <v>38</v>
      </c>
    </row>
    <row r="7" spans="1:11" x14ac:dyDescent="0.35">
      <c r="A7" t="s">
        <v>10</v>
      </c>
      <c r="B7" t="s">
        <v>543</v>
      </c>
      <c r="C7" t="s">
        <v>544</v>
      </c>
      <c r="D7" t="s">
        <v>72</v>
      </c>
      <c r="E7">
        <v>10000</v>
      </c>
      <c r="F7" s="1">
        <v>46022.479780092595</v>
      </c>
      <c r="G7" s="2" t="s">
        <v>545</v>
      </c>
      <c r="H7" t="s">
        <v>546</v>
      </c>
      <c r="I7" t="s">
        <v>11</v>
      </c>
      <c r="J7" t="s">
        <v>38</v>
      </c>
    </row>
    <row r="8" spans="1:11" ht="43.5" x14ac:dyDescent="0.35">
      <c r="A8" t="s">
        <v>10</v>
      </c>
      <c r="B8" t="s">
        <v>547</v>
      </c>
      <c r="C8" t="s">
        <v>548</v>
      </c>
      <c r="D8" t="s">
        <v>72</v>
      </c>
      <c r="E8">
        <v>29250</v>
      </c>
      <c r="F8" s="1">
        <v>46022.467766203707</v>
      </c>
      <c r="G8" s="2" t="s">
        <v>550</v>
      </c>
      <c r="H8" t="s">
        <v>549</v>
      </c>
      <c r="I8" t="s">
        <v>11</v>
      </c>
      <c r="J8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03C0A8-FE8B-42BF-8149-B56BD82390E4}">
  <dimension ref="A1:M11"/>
  <sheetViews>
    <sheetView workbookViewId="0">
      <selection activeCell="A16" sqref="A16"/>
    </sheetView>
  </sheetViews>
  <sheetFormatPr defaultRowHeight="14.5" x14ac:dyDescent="0.35"/>
  <cols>
    <col min="1" max="1" width="26" customWidth="1"/>
    <col min="2" max="2" width="14.81640625" bestFit="1" customWidth="1"/>
    <col min="3" max="4" width="50.453125" bestFit="1" customWidth="1"/>
    <col min="5" max="5" width="12.7265625" bestFit="1" customWidth="1"/>
    <col min="6" max="6" width="14.54296875" bestFit="1" customWidth="1"/>
    <col min="7" max="7" width="11.26953125" bestFit="1" customWidth="1"/>
    <col min="8" max="8" width="255.7265625" bestFit="1" customWidth="1"/>
    <col min="9" max="9" width="22.26953125" bestFit="1" customWidth="1"/>
    <col min="10" max="10" width="8.26953125" bestFit="1" customWidth="1"/>
    <col min="11" max="11" width="18.26953125" bestFit="1" customWidth="1"/>
    <col min="12" max="12" width="74" bestFit="1" customWidth="1"/>
    <col min="13" max="13" width="15.54296875" bestFit="1" customWidth="1"/>
  </cols>
  <sheetData>
    <row r="1" spans="1:13" s="5" customFormat="1" ht="21" x14ac:dyDescent="0.35">
      <c r="A1" s="18" t="s">
        <v>14</v>
      </c>
      <c r="D1" s="9" t="s">
        <v>17</v>
      </c>
      <c r="E1" s="9">
        <f>COUNTA(B5:B107)</f>
        <v>7</v>
      </c>
      <c r="F1" s="16"/>
      <c r="G1" s="7"/>
      <c r="H1" s="7"/>
      <c r="K1" s="7"/>
    </row>
    <row r="2" spans="1:13" s="5" customFormat="1" ht="21" x14ac:dyDescent="0.35">
      <c r="A2" s="19" t="s">
        <v>206</v>
      </c>
      <c r="D2" s="9" t="s">
        <v>18</v>
      </c>
      <c r="E2" s="9">
        <f>E1+'Oct25'!E2</f>
        <v>116</v>
      </c>
      <c r="F2" s="16"/>
      <c r="G2" s="7"/>
      <c r="H2" s="7"/>
      <c r="K2" s="7"/>
    </row>
    <row r="3" spans="1:13" s="5" customFormat="1" ht="21" x14ac:dyDescent="0.35">
      <c r="A3" s="19"/>
      <c r="D3" s="21"/>
      <c r="E3" s="6"/>
      <c r="F3" s="17"/>
      <c r="G3" s="22"/>
      <c r="H3" s="7"/>
      <c r="K3" s="7"/>
    </row>
    <row r="4" spans="1:13" x14ac:dyDescent="0.35">
      <c r="A4" s="29" t="s">
        <v>0</v>
      </c>
      <c r="B4" s="29" t="s">
        <v>1</v>
      </c>
      <c r="C4" s="29" t="s">
        <v>3</v>
      </c>
      <c r="D4" s="29" t="s">
        <v>4</v>
      </c>
      <c r="E4" s="29" t="s">
        <v>5</v>
      </c>
      <c r="F4" s="29" t="s">
        <v>6</v>
      </c>
      <c r="G4" s="29" t="s">
        <v>2</v>
      </c>
      <c r="H4" s="29" t="s">
        <v>4</v>
      </c>
      <c r="I4" s="29" t="s">
        <v>7</v>
      </c>
      <c r="J4" s="29" t="s">
        <v>8</v>
      </c>
      <c r="K4" s="29" t="s">
        <v>9</v>
      </c>
      <c r="L4" s="29" t="s">
        <v>4</v>
      </c>
      <c r="M4" s="29" t="s">
        <v>37</v>
      </c>
    </row>
    <row r="5" spans="1:13" x14ac:dyDescent="0.35">
      <c r="A5" t="s">
        <v>10</v>
      </c>
      <c r="B5" t="s">
        <v>510</v>
      </c>
      <c r="C5" t="s">
        <v>511</v>
      </c>
      <c r="D5" t="s">
        <v>511</v>
      </c>
      <c r="E5" t="s">
        <v>72</v>
      </c>
      <c r="F5">
        <v>37461</v>
      </c>
      <c r="G5" s="1">
        <v>45966.410231481481</v>
      </c>
      <c r="H5" t="s">
        <v>305</v>
      </c>
      <c r="I5" t="s">
        <v>34</v>
      </c>
      <c r="J5" t="s">
        <v>512</v>
      </c>
      <c r="K5" t="s">
        <v>11</v>
      </c>
      <c r="L5" t="s">
        <v>76</v>
      </c>
      <c r="M5" t="s">
        <v>38</v>
      </c>
    </row>
    <row r="6" spans="1:13" x14ac:dyDescent="0.35">
      <c r="A6" t="s">
        <v>10</v>
      </c>
      <c r="B6" t="s">
        <v>513</v>
      </c>
      <c r="C6" t="s">
        <v>514</v>
      </c>
      <c r="D6" t="s">
        <v>514</v>
      </c>
      <c r="E6" t="s">
        <v>72</v>
      </c>
      <c r="F6">
        <v>38033</v>
      </c>
      <c r="G6" s="1">
        <v>45968.404907407406</v>
      </c>
      <c r="H6" t="s">
        <v>509</v>
      </c>
      <c r="I6" t="s">
        <v>105</v>
      </c>
      <c r="J6" t="s">
        <v>254</v>
      </c>
      <c r="K6" t="s">
        <v>11</v>
      </c>
      <c r="L6" t="s">
        <v>76</v>
      </c>
      <c r="M6" t="s">
        <v>38</v>
      </c>
    </row>
    <row r="7" spans="1:13" x14ac:dyDescent="0.35">
      <c r="A7" t="s">
        <v>10</v>
      </c>
      <c r="B7" t="s">
        <v>515</v>
      </c>
      <c r="C7" t="s">
        <v>516</v>
      </c>
      <c r="D7" t="s">
        <v>516</v>
      </c>
      <c r="E7" t="s">
        <v>72</v>
      </c>
      <c r="F7">
        <v>68128</v>
      </c>
      <c r="G7" s="1">
        <v>45968.405231481483</v>
      </c>
      <c r="H7" t="s">
        <v>517</v>
      </c>
      <c r="I7" t="s">
        <v>518</v>
      </c>
      <c r="J7" t="s">
        <v>519</v>
      </c>
      <c r="K7" t="s">
        <v>11</v>
      </c>
      <c r="L7" t="s">
        <v>76</v>
      </c>
      <c r="M7" t="s">
        <v>38</v>
      </c>
    </row>
    <row r="8" spans="1:13" x14ac:dyDescent="0.35">
      <c r="A8" t="s">
        <v>10</v>
      </c>
      <c r="B8" t="s">
        <v>520</v>
      </c>
      <c r="C8" t="s">
        <v>521</v>
      </c>
      <c r="D8" t="s">
        <v>521</v>
      </c>
      <c r="E8" t="s">
        <v>72</v>
      </c>
      <c r="F8">
        <v>28813</v>
      </c>
      <c r="G8" s="1">
        <v>45971.448148148149</v>
      </c>
      <c r="H8" t="s">
        <v>522</v>
      </c>
      <c r="I8" t="s">
        <v>55</v>
      </c>
      <c r="J8" t="s">
        <v>523</v>
      </c>
      <c r="K8" t="s">
        <v>11</v>
      </c>
      <c r="L8" t="s">
        <v>12</v>
      </c>
      <c r="M8" t="s">
        <v>38</v>
      </c>
    </row>
    <row r="9" spans="1:13" x14ac:dyDescent="0.35">
      <c r="A9" t="s">
        <v>10</v>
      </c>
      <c r="B9" t="s">
        <v>524</v>
      </c>
      <c r="C9" t="s">
        <v>525</v>
      </c>
      <c r="D9" t="s">
        <v>525</v>
      </c>
      <c r="E9" t="s">
        <v>72</v>
      </c>
      <c r="F9">
        <v>27900</v>
      </c>
      <c r="G9" s="1">
        <v>45985.408252314817</v>
      </c>
      <c r="H9" t="s">
        <v>526</v>
      </c>
      <c r="I9" t="s">
        <v>16</v>
      </c>
      <c r="J9" t="s">
        <v>527</v>
      </c>
      <c r="K9" t="s">
        <v>11</v>
      </c>
      <c r="L9" t="s">
        <v>12</v>
      </c>
      <c r="M9" t="s">
        <v>38</v>
      </c>
    </row>
    <row r="10" spans="1:13" x14ac:dyDescent="0.35">
      <c r="A10" t="s">
        <v>10</v>
      </c>
      <c r="B10" t="s">
        <v>528</v>
      </c>
      <c r="C10" t="s">
        <v>529</v>
      </c>
      <c r="D10" t="s">
        <v>529</v>
      </c>
      <c r="E10" t="s">
        <v>72</v>
      </c>
      <c r="F10">
        <v>29900</v>
      </c>
      <c r="G10" s="1">
        <v>45986.535092592596</v>
      </c>
      <c r="H10" t="s">
        <v>530</v>
      </c>
      <c r="I10" t="s">
        <v>55</v>
      </c>
      <c r="J10" t="s">
        <v>531</v>
      </c>
      <c r="K10" t="s">
        <v>11</v>
      </c>
      <c r="L10" t="s">
        <v>12</v>
      </c>
      <c r="M10" t="s">
        <v>38</v>
      </c>
    </row>
    <row r="11" spans="1:13" x14ac:dyDescent="0.35">
      <c r="A11" t="s">
        <v>10</v>
      </c>
      <c r="B11" t="s">
        <v>532</v>
      </c>
      <c r="C11" t="s">
        <v>533</v>
      </c>
      <c r="D11" t="s">
        <v>533</v>
      </c>
      <c r="E11" t="s">
        <v>72</v>
      </c>
      <c r="F11">
        <v>9101.4</v>
      </c>
      <c r="G11" s="1">
        <v>45985.337951388887</v>
      </c>
      <c r="H11" t="s">
        <v>534</v>
      </c>
      <c r="I11" t="s">
        <v>118</v>
      </c>
      <c r="J11" t="s">
        <v>535</v>
      </c>
      <c r="K11" t="s">
        <v>11</v>
      </c>
      <c r="L11" t="s">
        <v>123</v>
      </c>
      <c r="M11" t="s">
        <v>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00956-2DD6-4690-9660-2E9E61675F03}">
  <dimension ref="A1:K16"/>
  <sheetViews>
    <sheetView workbookViewId="0">
      <selection activeCell="G4" sqref="G4"/>
    </sheetView>
  </sheetViews>
  <sheetFormatPr defaultRowHeight="14.5" x14ac:dyDescent="0.35"/>
  <cols>
    <col min="1" max="1" width="27.453125" customWidth="1"/>
    <col min="2" max="2" width="14.81640625" bestFit="1" customWidth="1"/>
    <col min="3" max="3" width="45" bestFit="1" customWidth="1"/>
    <col min="4" max="4" width="16.453125" customWidth="1"/>
    <col min="5" max="5" width="14.54296875" bestFit="1" customWidth="1"/>
    <col min="6" max="6" width="11.26953125" bestFit="1" customWidth="1"/>
    <col min="7" max="7" width="255.7265625" bestFit="1" customWidth="1"/>
    <col min="8" max="8" width="25.26953125" customWidth="1"/>
    <col min="9" max="9" width="22.26953125" bestFit="1" customWidth="1"/>
    <col min="10" max="10" width="6.453125" bestFit="1" customWidth="1"/>
    <col min="11" max="11" width="18.26953125" bestFit="1" customWidth="1"/>
    <col min="12" max="12" width="74" bestFit="1" customWidth="1"/>
    <col min="13" max="13" width="15.54296875" bestFit="1" customWidth="1"/>
  </cols>
  <sheetData>
    <row r="1" spans="1:11" s="5" customFormat="1" ht="21" x14ac:dyDescent="0.35">
      <c r="A1" s="18" t="s">
        <v>14</v>
      </c>
      <c r="D1" s="9" t="s">
        <v>17</v>
      </c>
      <c r="E1" s="9">
        <f>COUNTA(B5:B93)</f>
        <v>12</v>
      </c>
      <c r="F1" s="16"/>
      <c r="G1" s="7"/>
      <c r="H1" s="7"/>
      <c r="K1" s="7"/>
    </row>
    <row r="2" spans="1:11" s="5" customFormat="1" ht="21" x14ac:dyDescent="0.35">
      <c r="A2" s="19" t="s">
        <v>205</v>
      </c>
      <c r="D2" s="9" t="s">
        <v>18</v>
      </c>
      <c r="E2" s="9">
        <f>E1+'Aug25'!E2</f>
        <v>109</v>
      </c>
      <c r="F2" s="16"/>
      <c r="G2" s="7"/>
      <c r="H2" s="7"/>
      <c r="K2" s="7"/>
    </row>
    <row r="3" spans="1:11" s="5" customFormat="1" ht="21" x14ac:dyDescent="0.35">
      <c r="A3" s="19"/>
      <c r="D3" s="21"/>
      <c r="E3" s="6"/>
      <c r="F3" s="17"/>
      <c r="G3" s="22"/>
      <c r="H3" s="7"/>
      <c r="K3" s="7"/>
    </row>
    <row r="4" spans="1:11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1" x14ac:dyDescent="0.35">
      <c r="A5" t="s">
        <v>10</v>
      </c>
      <c r="B5" t="s">
        <v>476</v>
      </c>
      <c r="C5" t="s">
        <v>477</v>
      </c>
      <c r="D5" t="s">
        <v>72</v>
      </c>
      <c r="E5">
        <v>28497</v>
      </c>
      <c r="F5" s="1">
        <v>45932.338784722226</v>
      </c>
      <c r="G5" t="s">
        <v>475</v>
      </c>
      <c r="H5" t="s">
        <v>34</v>
      </c>
      <c r="I5" t="s">
        <v>76</v>
      </c>
      <c r="J5" t="s">
        <v>124</v>
      </c>
    </row>
    <row r="6" spans="1:11" x14ac:dyDescent="0.35">
      <c r="A6" t="s">
        <v>10</v>
      </c>
      <c r="B6" t="s">
        <v>478</v>
      </c>
      <c r="C6" t="s">
        <v>479</v>
      </c>
      <c r="D6" t="s">
        <v>72</v>
      </c>
      <c r="E6">
        <v>26962</v>
      </c>
      <c r="F6" s="1">
        <v>45932.52002314815</v>
      </c>
      <c r="G6" t="s">
        <v>475</v>
      </c>
      <c r="H6" t="s">
        <v>55</v>
      </c>
      <c r="I6" t="s">
        <v>76</v>
      </c>
      <c r="J6" t="s">
        <v>38</v>
      </c>
    </row>
    <row r="7" spans="1:11" x14ac:dyDescent="0.35">
      <c r="A7" t="s">
        <v>10</v>
      </c>
      <c r="B7" t="s">
        <v>480</v>
      </c>
      <c r="C7" t="s">
        <v>481</v>
      </c>
      <c r="D7" t="s">
        <v>72</v>
      </c>
      <c r="E7">
        <v>25400</v>
      </c>
      <c r="F7" s="1">
        <v>45932.383437500001</v>
      </c>
      <c r="G7" t="s">
        <v>482</v>
      </c>
      <c r="H7" t="s">
        <v>269</v>
      </c>
      <c r="I7" t="s">
        <v>12</v>
      </c>
      <c r="J7" t="s">
        <v>38</v>
      </c>
    </row>
    <row r="8" spans="1:11" x14ac:dyDescent="0.35">
      <c r="A8" t="s">
        <v>10</v>
      </c>
      <c r="B8" t="s">
        <v>483</v>
      </c>
      <c r="C8" t="s">
        <v>484</v>
      </c>
      <c r="D8" t="s">
        <v>72</v>
      </c>
      <c r="E8">
        <v>28400</v>
      </c>
      <c r="F8" s="1">
        <v>45937.648043981484</v>
      </c>
      <c r="G8" t="s">
        <v>485</v>
      </c>
      <c r="H8" t="s">
        <v>105</v>
      </c>
      <c r="I8" t="s">
        <v>12</v>
      </c>
      <c r="J8" t="s">
        <v>124</v>
      </c>
    </row>
    <row r="9" spans="1:11" x14ac:dyDescent="0.35">
      <c r="A9" t="s">
        <v>10</v>
      </c>
      <c r="B9" t="s">
        <v>486</v>
      </c>
      <c r="C9" t="s">
        <v>487</v>
      </c>
      <c r="D9" t="s">
        <v>72</v>
      </c>
      <c r="E9">
        <v>34500</v>
      </c>
      <c r="F9" s="1">
        <v>45933.478032407409</v>
      </c>
      <c r="G9" t="s">
        <v>488</v>
      </c>
      <c r="H9" t="s">
        <v>55</v>
      </c>
      <c r="I9" t="s">
        <v>12</v>
      </c>
      <c r="J9" t="s">
        <v>38</v>
      </c>
    </row>
    <row r="10" spans="1:11" x14ac:dyDescent="0.35">
      <c r="A10" t="s">
        <v>10</v>
      </c>
      <c r="B10" t="s">
        <v>489</v>
      </c>
      <c r="C10" t="s">
        <v>490</v>
      </c>
      <c r="D10" t="s">
        <v>72</v>
      </c>
      <c r="E10">
        <v>17598.71</v>
      </c>
      <c r="F10" s="1">
        <v>45946.658263888887</v>
      </c>
      <c r="G10" t="s">
        <v>491</v>
      </c>
      <c r="H10" t="s">
        <v>55</v>
      </c>
      <c r="I10" t="s">
        <v>340</v>
      </c>
      <c r="J10" t="s">
        <v>38</v>
      </c>
    </row>
    <row r="11" spans="1:11" x14ac:dyDescent="0.35">
      <c r="A11" t="s">
        <v>10</v>
      </c>
      <c r="B11" t="s">
        <v>492</v>
      </c>
      <c r="C11" t="s">
        <v>493</v>
      </c>
      <c r="D11" t="s">
        <v>72</v>
      </c>
      <c r="E11">
        <v>6067.6</v>
      </c>
      <c r="F11" s="1">
        <v>45950.604363425926</v>
      </c>
      <c r="G11" t="s">
        <v>494</v>
      </c>
      <c r="H11" t="s">
        <v>105</v>
      </c>
      <c r="I11" t="s">
        <v>123</v>
      </c>
      <c r="J11" t="s">
        <v>38</v>
      </c>
    </row>
    <row r="12" spans="1:11" x14ac:dyDescent="0.35">
      <c r="A12" t="s">
        <v>10</v>
      </c>
      <c r="B12" t="s">
        <v>495</v>
      </c>
      <c r="C12" t="s">
        <v>496</v>
      </c>
      <c r="D12" t="s">
        <v>72</v>
      </c>
      <c r="E12">
        <v>29794</v>
      </c>
      <c r="F12" s="1">
        <v>45957.640081018515</v>
      </c>
      <c r="G12" t="s">
        <v>497</v>
      </c>
      <c r="H12" t="s">
        <v>16</v>
      </c>
      <c r="I12" t="s">
        <v>12</v>
      </c>
      <c r="J12" t="s">
        <v>38</v>
      </c>
    </row>
    <row r="13" spans="1:11" x14ac:dyDescent="0.35">
      <c r="A13" t="s">
        <v>10</v>
      </c>
      <c r="B13" t="s">
        <v>498</v>
      </c>
      <c r="C13" t="s">
        <v>499</v>
      </c>
      <c r="D13" t="s">
        <v>72</v>
      </c>
      <c r="E13">
        <v>29980</v>
      </c>
      <c r="F13" s="1">
        <v>45957.612546296295</v>
      </c>
      <c r="G13" t="s">
        <v>500</v>
      </c>
      <c r="H13" t="s">
        <v>105</v>
      </c>
      <c r="I13" t="s">
        <v>12</v>
      </c>
      <c r="J13" t="s">
        <v>38</v>
      </c>
    </row>
    <row r="14" spans="1:11" x14ac:dyDescent="0.35">
      <c r="A14" t="s">
        <v>10</v>
      </c>
      <c r="B14" t="s">
        <v>501</v>
      </c>
      <c r="C14" t="s">
        <v>502</v>
      </c>
      <c r="D14" t="s">
        <v>72</v>
      </c>
      <c r="E14">
        <v>35400</v>
      </c>
      <c r="F14" s="1">
        <v>45957.612395833334</v>
      </c>
      <c r="G14" t="s">
        <v>503</v>
      </c>
      <c r="H14" t="s">
        <v>55</v>
      </c>
      <c r="I14" t="s">
        <v>12</v>
      </c>
      <c r="J14" t="s">
        <v>38</v>
      </c>
    </row>
    <row r="15" spans="1:11" x14ac:dyDescent="0.35">
      <c r="A15" t="s">
        <v>10</v>
      </c>
      <c r="B15" t="s">
        <v>504</v>
      </c>
      <c r="C15" t="s">
        <v>505</v>
      </c>
      <c r="D15" t="s">
        <v>72</v>
      </c>
      <c r="E15">
        <v>33500</v>
      </c>
      <c r="F15" s="1">
        <v>45957.612118055556</v>
      </c>
      <c r="G15" t="s">
        <v>506</v>
      </c>
      <c r="H15" t="s">
        <v>55</v>
      </c>
      <c r="I15" t="s">
        <v>12</v>
      </c>
      <c r="J15" t="s">
        <v>38</v>
      </c>
    </row>
    <row r="16" spans="1:11" x14ac:dyDescent="0.35">
      <c r="A16" t="s">
        <v>10</v>
      </c>
      <c r="B16" t="s">
        <v>507</v>
      </c>
      <c r="C16" t="s">
        <v>508</v>
      </c>
      <c r="D16" t="s">
        <v>72</v>
      </c>
      <c r="E16">
        <v>43735</v>
      </c>
      <c r="F16" s="1">
        <v>45957.451585648145</v>
      </c>
      <c r="G16" t="s">
        <v>509</v>
      </c>
      <c r="H16" t="s">
        <v>60</v>
      </c>
      <c r="I16" t="s">
        <v>76</v>
      </c>
      <c r="J16" t="s">
        <v>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A0140-F424-4107-AEDC-98A69AACC2AF}">
  <dimension ref="A1:K18"/>
  <sheetViews>
    <sheetView workbookViewId="0">
      <selection activeCell="D5" sqref="D5"/>
    </sheetView>
  </sheetViews>
  <sheetFormatPr defaultRowHeight="14.5" x14ac:dyDescent="0.35"/>
  <cols>
    <col min="1" max="1" width="25.54296875" customWidth="1"/>
    <col min="2" max="2" width="14.81640625" bestFit="1" customWidth="1"/>
    <col min="3" max="4" width="52.7265625" bestFit="1" customWidth="1"/>
    <col min="5" max="5" width="14.54296875" bestFit="1" customWidth="1"/>
    <col min="6" max="6" width="11.26953125" bestFit="1" customWidth="1"/>
    <col min="7" max="7" width="19.453125" customWidth="1"/>
    <col min="8" max="8" width="255.7265625" bestFit="1" customWidth="1"/>
    <col min="9" max="9" width="22.26953125" bestFit="1" customWidth="1"/>
    <col min="10" max="10" width="6.453125" bestFit="1" customWidth="1"/>
    <col min="11" max="11" width="18.26953125" bestFit="1" customWidth="1"/>
    <col min="12" max="12" width="74" bestFit="1" customWidth="1"/>
    <col min="13" max="13" width="15.54296875" bestFit="1" customWidth="1"/>
    <col min="14" max="14" width="5" bestFit="1" customWidth="1"/>
  </cols>
  <sheetData>
    <row r="1" spans="1:11" s="5" customFormat="1" ht="21" x14ac:dyDescent="0.35">
      <c r="A1" s="18" t="s">
        <v>14</v>
      </c>
      <c r="D1" s="9" t="s">
        <v>17</v>
      </c>
      <c r="E1" s="9">
        <f>COUNTA(B5:B93)</f>
        <v>14</v>
      </c>
      <c r="F1" s="16"/>
      <c r="G1" s="7"/>
      <c r="H1" s="7"/>
      <c r="K1" s="7"/>
    </row>
    <row r="2" spans="1:11" s="5" customFormat="1" ht="21" x14ac:dyDescent="0.35">
      <c r="A2" s="19" t="s">
        <v>204</v>
      </c>
      <c r="D2" s="9" t="s">
        <v>18</v>
      </c>
      <c r="E2" s="9">
        <f>E1+'Aug25'!E2</f>
        <v>111</v>
      </c>
      <c r="F2" s="16"/>
      <c r="G2" s="7"/>
      <c r="H2" s="7"/>
      <c r="K2" s="7"/>
    </row>
    <row r="3" spans="1:11" s="5" customFormat="1" ht="21" x14ac:dyDescent="0.35">
      <c r="A3" s="19"/>
      <c r="D3" s="21"/>
      <c r="E3" s="6"/>
      <c r="F3" s="17"/>
      <c r="G3" s="22"/>
      <c r="H3" s="7"/>
      <c r="K3" s="7"/>
    </row>
    <row r="4" spans="1:11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1" x14ac:dyDescent="0.35">
      <c r="A5" t="s">
        <v>10</v>
      </c>
      <c r="B5" t="s">
        <v>432</v>
      </c>
      <c r="C5" t="s">
        <v>433</v>
      </c>
      <c r="D5" t="s">
        <v>433</v>
      </c>
      <c r="E5" t="s">
        <v>164</v>
      </c>
      <c r="F5">
        <v>60800</v>
      </c>
      <c r="G5" s="1">
        <v>45922.425358796296</v>
      </c>
      <c r="H5" t="s">
        <v>434</v>
      </c>
      <c r="J5" t="s">
        <v>435</v>
      </c>
      <c r="K5" t="s">
        <v>38</v>
      </c>
    </row>
    <row r="6" spans="1:11" x14ac:dyDescent="0.35">
      <c r="A6" t="s">
        <v>10</v>
      </c>
      <c r="B6" t="s">
        <v>436</v>
      </c>
      <c r="C6" t="s">
        <v>437</v>
      </c>
      <c r="D6" t="s">
        <v>437</v>
      </c>
      <c r="E6" t="s">
        <v>72</v>
      </c>
      <c r="F6">
        <v>29900</v>
      </c>
      <c r="G6" s="1">
        <v>45919.620312500003</v>
      </c>
      <c r="H6" t="s">
        <v>438</v>
      </c>
      <c r="I6" t="s">
        <v>16</v>
      </c>
      <c r="J6" t="s">
        <v>12</v>
      </c>
      <c r="K6" t="s">
        <v>38</v>
      </c>
    </row>
    <row r="7" spans="1:11" x14ac:dyDescent="0.35">
      <c r="A7" t="s">
        <v>10</v>
      </c>
      <c r="B7" t="s">
        <v>439</v>
      </c>
      <c r="C7" t="s">
        <v>440</v>
      </c>
      <c r="D7" t="s">
        <v>440</v>
      </c>
      <c r="E7" t="s">
        <v>72</v>
      </c>
      <c r="F7">
        <v>24917</v>
      </c>
      <c r="G7" s="1">
        <v>45904.614004629628</v>
      </c>
      <c r="H7" t="s">
        <v>441</v>
      </c>
      <c r="I7" t="s">
        <v>122</v>
      </c>
      <c r="J7" t="s">
        <v>97</v>
      </c>
      <c r="K7" t="s">
        <v>38</v>
      </c>
    </row>
    <row r="8" spans="1:11" x14ac:dyDescent="0.35">
      <c r="A8" t="s">
        <v>10</v>
      </c>
      <c r="B8" t="s">
        <v>442</v>
      </c>
      <c r="C8" t="s">
        <v>443</v>
      </c>
      <c r="D8" t="s">
        <v>443</v>
      </c>
      <c r="E8" t="s">
        <v>72</v>
      </c>
      <c r="F8">
        <v>37900</v>
      </c>
      <c r="G8" s="1">
        <v>45903.662638888891</v>
      </c>
      <c r="H8" t="s">
        <v>444</v>
      </c>
      <c r="I8" t="s">
        <v>15</v>
      </c>
      <c r="J8" t="s">
        <v>12</v>
      </c>
      <c r="K8" t="s">
        <v>124</v>
      </c>
    </row>
    <row r="9" spans="1:11" x14ac:dyDescent="0.35">
      <c r="A9" t="s">
        <v>10</v>
      </c>
      <c r="B9" t="s">
        <v>445</v>
      </c>
      <c r="C9" t="s">
        <v>446</v>
      </c>
      <c r="D9" t="s">
        <v>446</v>
      </c>
      <c r="E9" t="s">
        <v>72</v>
      </c>
      <c r="F9">
        <v>38860.800000000003</v>
      </c>
      <c r="G9" s="1">
        <v>45903.454259259262</v>
      </c>
      <c r="H9" t="s">
        <v>447</v>
      </c>
      <c r="I9" t="s">
        <v>16</v>
      </c>
      <c r="J9" t="s">
        <v>448</v>
      </c>
      <c r="K9" t="s">
        <v>124</v>
      </c>
    </row>
    <row r="10" spans="1:11" x14ac:dyDescent="0.35">
      <c r="A10" t="s">
        <v>10</v>
      </c>
      <c r="B10" t="s">
        <v>449</v>
      </c>
      <c r="C10" t="s">
        <v>450</v>
      </c>
      <c r="D10" t="s">
        <v>450</v>
      </c>
      <c r="E10" t="s">
        <v>72</v>
      </c>
      <c r="F10">
        <v>30667</v>
      </c>
      <c r="G10" s="1">
        <v>45903.454421296294</v>
      </c>
      <c r="H10" t="s">
        <v>451</v>
      </c>
      <c r="I10" t="s">
        <v>173</v>
      </c>
      <c r="J10" t="s">
        <v>76</v>
      </c>
      <c r="K10" t="s">
        <v>38</v>
      </c>
    </row>
    <row r="11" spans="1:11" x14ac:dyDescent="0.35">
      <c r="A11" t="s">
        <v>10</v>
      </c>
      <c r="B11" t="s">
        <v>452</v>
      </c>
      <c r="C11" t="s">
        <v>453</v>
      </c>
      <c r="D11" t="s">
        <v>453</v>
      </c>
      <c r="E11" t="s">
        <v>72</v>
      </c>
      <c r="F11">
        <v>26400</v>
      </c>
      <c r="G11" s="1">
        <v>45908.641493055555</v>
      </c>
      <c r="H11" t="s">
        <v>454</v>
      </c>
      <c r="I11" t="s">
        <v>105</v>
      </c>
      <c r="J11" t="s">
        <v>12</v>
      </c>
      <c r="K11" t="s">
        <v>124</v>
      </c>
    </row>
    <row r="12" spans="1:11" x14ac:dyDescent="0.35">
      <c r="A12" t="s">
        <v>10</v>
      </c>
      <c r="B12" t="s">
        <v>455</v>
      </c>
      <c r="C12" t="s">
        <v>456</v>
      </c>
      <c r="D12" t="s">
        <v>456</v>
      </c>
      <c r="E12" t="s">
        <v>72</v>
      </c>
      <c r="F12">
        <v>29000</v>
      </c>
      <c r="G12" s="1">
        <v>45908.64166666667</v>
      </c>
      <c r="H12" t="s">
        <v>457</v>
      </c>
      <c r="I12" t="s">
        <v>154</v>
      </c>
      <c r="J12" t="s">
        <v>12</v>
      </c>
      <c r="K12" t="s">
        <v>38</v>
      </c>
    </row>
    <row r="13" spans="1:11" x14ac:dyDescent="0.35">
      <c r="A13" t="s">
        <v>10</v>
      </c>
      <c r="B13" t="s">
        <v>458</v>
      </c>
      <c r="C13" t="s">
        <v>459</v>
      </c>
      <c r="D13" t="s">
        <v>459</v>
      </c>
      <c r="E13" t="s">
        <v>72</v>
      </c>
      <c r="F13">
        <v>38678</v>
      </c>
      <c r="G13" s="1">
        <v>45916.603634259256</v>
      </c>
      <c r="H13" t="s">
        <v>460</v>
      </c>
      <c r="I13" t="s">
        <v>344</v>
      </c>
      <c r="J13" t="s">
        <v>461</v>
      </c>
      <c r="K13" t="s">
        <v>38</v>
      </c>
    </row>
    <row r="14" spans="1:11" x14ac:dyDescent="0.35">
      <c r="A14" t="s">
        <v>10</v>
      </c>
      <c r="B14" t="s">
        <v>462</v>
      </c>
      <c r="C14" t="s">
        <v>463</v>
      </c>
      <c r="D14" t="s">
        <v>463</v>
      </c>
      <c r="E14" t="s">
        <v>72</v>
      </c>
      <c r="F14">
        <v>18400</v>
      </c>
      <c r="G14" s="1">
        <v>45923.678831018522</v>
      </c>
      <c r="H14" t="s">
        <v>464</v>
      </c>
      <c r="I14" t="s">
        <v>55</v>
      </c>
      <c r="J14" t="s">
        <v>12</v>
      </c>
      <c r="K14" t="s">
        <v>38</v>
      </c>
    </row>
    <row r="15" spans="1:11" x14ac:dyDescent="0.35">
      <c r="A15" t="s">
        <v>10</v>
      </c>
      <c r="B15" t="s">
        <v>465</v>
      </c>
      <c r="C15" t="s">
        <v>466</v>
      </c>
      <c r="D15" t="s">
        <v>466</v>
      </c>
      <c r="E15" t="s">
        <v>72</v>
      </c>
      <c r="F15">
        <v>16934.400000000001</v>
      </c>
      <c r="G15" s="1">
        <v>45924.358229166668</v>
      </c>
      <c r="H15" t="s">
        <v>467</v>
      </c>
      <c r="I15" t="s">
        <v>269</v>
      </c>
      <c r="J15" t="s">
        <v>123</v>
      </c>
      <c r="K15" t="s">
        <v>38</v>
      </c>
    </row>
    <row r="16" spans="1:11" x14ac:dyDescent="0.35">
      <c r="A16" t="s">
        <v>10</v>
      </c>
      <c r="B16" t="s">
        <v>468</v>
      </c>
      <c r="C16" t="s">
        <v>469</v>
      </c>
      <c r="D16" t="s">
        <v>469</v>
      </c>
      <c r="E16" t="s">
        <v>72</v>
      </c>
      <c r="F16">
        <v>7367.8</v>
      </c>
      <c r="G16" s="1">
        <v>45923.678182870368</v>
      </c>
      <c r="H16" t="s">
        <v>470</v>
      </c>
      <c r="J16" t="s">
        <v>123</v>
      </c>
      <c r="K16" t="s">
        <v>38</v>
      </c>
    </row>
    <row r="17" spans="1:11" x14ac:dyDescent="0.35">
      <c r="A17" t="s">
        <v>10</v>
      </c>
      <c r="B17" t="s">
        <v>471</v>
      </c>
      <c r="C17" t="s">
        <v>472</v>
      </c>
      <c r="D17" t="s">
        <v>472</v>
      </c>
      <c r="E17" t="s">
        <v>72</v>
      </c>
      <c r="F17">
        <v>34911</v>
      </c>
      <c r="G17" s="1">
        <v>45926.389074074075</v>
      </c>
      <c r="H17" t="s">
        <v>451</v>
      </c>
      <c r="I17" t="s">
        <v>173</v>
      </c>
      <c r="J17" t="s">
        <v>76</v>
      </c>
      <c r="K17" t="s">
        <v>38</v>
      </c>
    </row>
    <row r="18" spans="1:11" x14ac:dyDescent="0.35">
      <c r="A18" t="s">
        <v>10</v>
      </c>
      <c r="B18" t="s">
        <v>473</v>
      </c>
      <c r="C18" t="s">
        <v>474</v>
      </c>
      <c r="D18" t="s">
        <v>474</v>
      </c>
      <c r="E18" t="s">
        <v>72</v>
      </c>
      <c r="F18">
        <v>28507</v>
      </c>
      <c r="G18" s="1">
        <v>45926.389780092592</v>
      </c>
      <c r="H18" t="s">
        <v>475</v>
      </c>
      <c r="I18" t="s">
        <v>34</v>
      </c>
      <c r="J18" t="s">
        <v>76</v>
      </c>
      <c r="K18" t="s">
        <v>38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955CD7-ABE2-413F-B6DE-1E958AAC319F}">
  <dimension ref="A1:I25"/>
  <sheetViews>
    <sheetView workbookViewId="0">
      <selection activeCell="C19" sqref="C19"/>
    </sheetView>
  </sheetViews>
  <sheetFormatPr defaultColWidth="18.7265625" defaultRowHeight="14.5" x14ac:dyDescent="0.35"/>
  <cols>
    <col min="1" max="1" width="26" customWidth="1"/>
    <col min="2" max="2" width="14.81640625" bestFit="1" customWidth="1"/>
    <col min="3" max="3" width="50.453125" bestFit="1" customWidth="1"/>
    <col min="4" max="4" width="12.7265625" bestFit="1" customWidth="1"/>
    <col min="5" max="5" width="14.54296875" bestFit="1" customWidth="1"/>
    <col min="6" max="6" width="255.7265625" bestFit="1" customWidth="1"/>
    <col min="7" max="7" width="30.7265625" customWidth="1"/>
    <col min="8" max="8" width="63.1796875" customWidth="1"/>
    <col min="9" max="9" width="22.26953125" bestFit="1" customWidth="1"/>
    <col min="10" max="10" width="76.1796875" bestFit="1" customWidth="1"/>
    <col min="11" max="11" width="15.54296875" bestFit="1" customWidth="1"/>
  </cols>
  <sheetData>
    <row r="1" spans="1:9" s="5" customFormat="1" ht="21" x14ac:dyDescent="0.35">
      <c r="A1" s="18" t="s">
        <v>14</v>
      </c>
      <c r="D1" s="9" t="s">
        <v>17</v>
      </c>
      <c r="E1" s="9">
        <f>COUNTA(B5:B107)</f>
        <v>21</v>
      </c>
      <c r="F1" s="7"/>
      <c r="G1" s="7"/>
    </row>
    <row r="2" spans="1:9" s="5" customFormat="1" ht="21" x14ac:dyDescent="0.35">
      <c r="A2" s="19" t="s">
        <v>203</v>
      </c>
      <c r="D2" s="9" t="s">
        <v>18</v>
      </c>
      <c r="E2" s="9">
        <f>E1+'Jul25'!E2</f>
        <v>97</v>
      </c>
      <c r="F2" s="7"/>
      <c r="G2" s="7"/>
    </row>
    <row r="3" spans="1:9" s="5" customFormat="1" ht="21" x14ac:dyDescent="0.35">
      <c r="A3" s="19"/>
      <c r="D3" s="21"/>
      <c r="E3" s="6"/>
      <c r="F3" s="22"/>
      <c r="G3" s="7"/>
    </row>
    <row r="4" spans="1:9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10" t="s">
        <v>4</v>
      </c>
      <c r="G4" s="8" t="s">
        <v>7</v>
      </c>
      <c r="H4" s="8" t="s">
        <v>9</v>
      </c>
      <c r="I4" s="8" t="s">
        <v>37</v>
      </c>
    </row>
    <row r="5" spans="1:9" x14ac:dyDescent="0.35">
      <c r="A5" t="s">
        <v>10</v>
      </c>
      <c r="B5" t="s">
        <v>370</v>
      </c>
      <c r="C5" t="s">
        <v>371</v>
      </c>
      <c r="D5" t="s">
        <v>72</v>
      </c>
      <c r="E5">
        <v>24200</v>
      </c>
      <c r="F5" t="s">
        <v>372</v>
      </c>
      <c r="G5" t="s">
        <v>16</v>
      </c>
      <c r="H5" t="s">
        <v>12</v>
      </c>
      <c r="I5" t="s">
        <v>124</v>
      </c>
    </row>
    <row r="6" spans="1:9" x14ac:dyDescent="0.35">
      <c r="A6" t="s">
        <v>10</v>
      </c>
      <c r="B6" t="s">
        <v>373</v>
      </c>
      <c r="C6" t="s">
        <v>374</v>
      </c>
      <c r="D6" t="s">
        <v>72</v>
      </c>
      <c r="E6">
        <v>52000</v>
      </c>
      <c r="F6" t="s">
        <v>375</v>
      </c>
      <c r="G6" t="s">
        <v>353</v>
      </c>
      <c r="H6" t="s">
        <v>12</v>
      </c>
      <c r="I6" t="s">
        <v>124</v>
      </c>
    </row>
    <row r="7" spans="1:9" x14ac:dyDescent="0.35">
      <c r="A7" t="s">
        <v>10</v>
      </c>
      <c r="B7" t="s">
        <v>376</v>
      </c>
      <c r="C7" t="s">
        <v>377</v>
      </c>
      <c r="D7" t="s">
        <v>72</v>
      </c>
      <c r="E7">
        <v>30976</v>
      </c>
      <c r="F7" t="s">
        <v>348</v>
      </c>
      <c r="G7" t="s">
        <v>55</v>
      </c>
      <c r="H7" t="s">
        <v>378</v>
      </c>
      <c r="I7" t="s">
        <v>38</v>
      </c>
    </row>
    <row r="8" spans="1:9" x14ac:dyDescent="0.35">
      <c r="A8" t="s">
        <v>10</v>
      </c>
      <c r="B8" t="s">
        <v>379</v>
      </c>
      <c r="C8" t="s">
        <v>380</v>
      </c>
      <c r="D8" t="s">
        <v>72</v>
      </c>
      <c r="E8">
        <v>30400</v>
      </c>
      <c r="F8" t="s">
        <v>381</v>
      </c>
      <c r="G8" t="s">
        <v>101</v>
      </c>
      <c r="H8" t="s">
        <v>12</v>
      </c>
      <c r="I8" t="s">
        <v>38</v>
      </c>
    </row>
    <row r="9" spans="1:9" x14ac:dyDescent="0.35">
      <c r="A9" t="s">
        <v>10</v>
      </c>
      <c r="B9" t="s">
        <v>382</v>
      </c>
      <c r="C9" t="s">
        <v>383</v>
      </c>
      <c r="D9" t="s">
        <v>72</v>
      </c>
      <c r="E9">
        <v>25950</v>
      </c>
      <c r="F9" t="s">
        <v>301</v>
      </c>
      <c r="G9" t="s">
        <v>173</v>
      </c>
      <c r="H9" t="s">
        <v>76</v>
      </c>
      <c r="I9" t="s">
        <v>124</v>
      </c>
    </row>
    <row r="10" spans="1:9" x14ac:dyDescent="0.35">
      <c r="A10" t="s">
        <v>10</v>
      </c>
      <c r="B10" t="s">
        <v>384</v>
      </c>
      <c r="C10" t="s">
        <v>385</v>
      </c>
      <c r="D10" t="s">
        <v>72</v>
      </c>
      <c r="E10">
        <v>26900</v>
      </c>
      <c r="F10" t="s">
        <v>386</v>
      </c>
      <c r="G10" t="s">
        <v>55</v>
      </c>
      <c r="H10" t="s">
        <v>12</v>
      </c>
      <c r="I10" t="s">
        <v>38</v>
      </c>
    </row>
    <row r="11" spans="1:9" x14ac:dyDescent="0.35">
      <c r="A11" t="s">
        <v>10</v>
      </c>
      <c r="B11" t="s">
        <v>387</v>
      </c>
      <c r="C11" t="s">
        <v>388</v>
      </c>
      <c r="D11" t="s">
        <v>72</v>
      </c>
      <c r="E11">
        <v>27550</v>
      </c>
      <c r="F11" t="s">
        <v>389</v>
      </c>
      <c r="G11" t="s">
        <v>16</v>
      </c>
      <c r="H11" t="s">
        <v>12</v>
      </c>
      <c r="I11" t="s">
        <v>38</v>
      </c>
    </row>
    <row r="12" spans="1:9" x14ac:dyDescent="0.35">
      <c r="A12" t="s">
        <v>10</v>
      </c>
      <c r="B12" t="s">
        <v>390</v>
      </c>
      <c r="C12" t="s">
        <v>391</v>
      </c>
      <c r="D12" t="s">
        <v>72</v>
      </c>
      <c r="E12">
        <v>36400</v>
      </c>
      <c r="F12" t="s">
        <v>392</v>
      </c>
      <c r="G12" t="s">
        <v>393</v>
      </c>
      <c r="H12" t="s">
        <v>12</v>
      </c>
      <c r="I12" t="s">
        <v>38</v>
      </c>
    </row>
    <row r="13" spans="1:9" x14ac:dyDescent="0.35">
      <c r="A13" t="s">
        <v>10</v>
      </c>
      <c r="B13" t="s">
        <v>394</v>
      </c>
      <c r="C13" t="s">
        <v>395</v>
      </c>
      <c r="D13" t="s">
        <v>72</v>
      </c>
      <c r="E13">
        <v>29279</v>
      </c>
      <c r="F13" t="s">
        <v>305</v>
      </c>
      <c r="G13" t="s">
        <v>34</v>
      </c>
      <c r="H13" t="s">
        <v>76</v>
      </c>
      <c r="I13" t="s">
        <v>38</v>
      </c>
    </row>
    <row r="14" spans="1:9" x14ac:dyDescent="0.35">
      <c r="A14" t="s">
        <v>10</v>
      </c>
      <c r="B14" t="s">
        <v>396</v>
      </c>
      <c r="C14" t="s">
        <v>397</v>
      </c>
      <c r="D14" t="s">
        <v>72</v>
      </c>
      <c r="E14">
        <v>32400</v>
      </c>
      <c r="F14" t="s">
        <v>301</v>
      </c>
      <c r="G14" t="s">
        <v>173</v>
      </c>
      <c r="H14" t="s">
        <v>76</v>
      </c>
      <c r="I14" t="s">
        <v>38</v>
      </c>
    </row>
    <row r="15" spans="1:9" x14ac:dyDescent="0.35">
      <c r="A15" t="s">
        <v>10</v>
      </c>
      <c r="B15" t="s">
        <v>398</v>
      </c>
      <c r="C15" t="s">
        <v>399</v>
      </c>
      <c r="D15" t="s">
        <v>72</v>
      </c>
      <c r="E15">
        <v>34000</v>
      </c>
      <c r="F15" t="s">
        <v>400</v>
      </c>
      <c r="G15" t="s">
        <v>55</v>
      </c>
      <c r="H15" t="s">
        <v>12</v>
      </c>
      <c r="I15" t="s">
        <v>38</v>
      </c>
    </row>
    <row r="16" spans="1:9" x14ac:dyDescent="0.35">
      <c r="A16" t="s">
        <v>10</v>
      </c>
      <c r="B16" t="s">
        <v>401</v>
      </c>
      <c r="C16" t="s">
        <v>402</v>
      </c>
      <c r="D16" t="s">
        <v>72</v>
      </c>
      <c r="E16">
        <v>31970</v>
      </c>
      <c r="F16" t="s">
        <v>301</v>
      </c>
      <c r="G16" t="s">
        <v>173</v>
      </c>
      <c r="H16" t="s">
        <v>76</v>
      </c>
      <c r="I16" t="s">
        <v>38</v>
      </c>
    </row>
    <row r="17" spans="1:9" x14ac:dyDescent="0.35">
      <c r="A17" t="s">
        <v>10</v>
      </c>
      <c r="B17" t="s">
        <v>403</v>
      </c>
      <c r="C17" t="s">
        <v>404</v>
      </c>
      <c r="D17" t="s">
        <v>72</v>
      </c>
      <c r="E17">
        <v>33385</v>
      </c>
      <c r="F17" t="s">
        <v>405</v>
      </c>
      <c r="H17" t="s">
        <v>406</v>
      </c>
      <c r="I17" t="s">
        <v>38</v>
      </c>
    </row>
    <row r="18" spans="1:9" x14ac:dyDescent="0.35">
      <c r="A18" t="s">
        <v>10</v>
      </c>
      <c r="B18" t="s">
        <v>407</v>
      </c>
      <c r="C18" t="s">
        <v>408</v>
      </c>
      <c r="D18" t="s">
        <v>72</v>
      </c>
      <c r="E18">
        <v>32600</v>
      </c>
      <c r="F18" t="s">
        <v>409</v>
      </c>
      <c r="G18" t="s">
        <v>80</v>
      </c>
      <c r="H18" t="s">
        <v>12</v>
      </c>
      <c r="I18" t="s">
        <v>38</v>
      </c>
    </row>
    <row r="19" spans="1:9" x14ac:dyDescent="0.35">
      <c r="A19" t="s">
        <v>10</v>
      </c>
      <c r="B19" t="s">
        <v>410</v>
      </c>
      <c r="C19" t="s">
        <v>411</v>
      </c>
      <c r="D19" t="s">
        <v>72</v>
      </c>
      <c r="E19">
        <v>7623.9</v>
      </c>
      <c r="F19" t="s">
        <v>412</v>
      </c>
      <c r="G19" t="s">
        <v>105</v>
      </c>
      <c r="H19" t="s">
        <v>123</v>
      </c>
      <c r="I19" t="s">
        <v>38</v>
      </c>
    </row>
    <row r="20" spans="1:9" x14ac:dyDescent="0.35">
      <c r="A20" t="s">
        <v>10</v>
      </c>
      <c r="B20" t="s">
        <v>413</v>
      </c>
      <c r="C20" t="s">
        <v>414</v>
      </c>
      <c r="D20" t="s">
        <v>72</v>
      </c>
      <c r="E20">
        <v>28000</v>
      </c>
      <c r="F20" t="s">
        <v>415</v>
      </c>
      <c r="G20" t="s">
        <v>131</v>
      </c>
      <c r="H20" t="s">
        <v>12</v>
      </c>
      <c r="I20" t="s">
        <v>38</v>
      </c>
    </row>
    <row r="21" spans="1:9" x14ac:dyDescent="0.35">
      <c r="A21" t="s">
        <v>10</v>
      </c>
      <c r="B21" t="s">
        <v>416</v>
      </c>
      <c r="C21" t="s">
        <v>417</v>
      </c>
      <c r="D21" t="s">
        <v>72</v>
      </c>
      <c r="E21">
        <v>28500</v>
      </c>
      <c r="F21" t="s">
        <v>418</v>
      </c>
      <c r="G21" t="s">
        <v>419</v>
      </c>
      <c r="H21" t="s">
        <v>12</v>
      </c>
      <c r="I21" t="s">
        <v>38</v>
      </c>
    </row>
    <row r="22" spans="1:9" x14ac:dyDescent="0.35">
      <c r="A22" t="s">
        <v>10</v>
      </c>
      <c r="B22" t="s">
        <v>420</v>
      </c>
      <c r="C22" t="s">
        <v>421</v>
      </c>
      <c r="D22" t="s">
        <v>72</v>
      </c>
      <c r="E22">
        <v>28497</v>
      </c>
      <c r="F22" t="s">
        <v>305</v>
      </c>
      <c r="G22" t="s">
        <v>34</v>
      </c>
      <c r="H22" t="s">
        <v>76</v>
      </c>
      <c r="I22" t="s">
        <v>38</v>
      </c>
    </row>
    <row r="23" spans="1:9" x14ac:dyDescent="0.35">
      <c r="A23" t="s">
        <v>10</v>
      </c>
      <c r="B23" t="s">
        <v>422</v>
      </c>
      <c r="C23" t="s">
        <v>423</v>
      </c>
      <c r="D23" t="s">
        <v>72</v>
      </c>
      <c r="E23">
        <v>44500</v>
      </c>
      <c r="F23" t="s">
        <v>424</v>
      </c>
      <c r="G23" t="s">
        <v>80</v>
      </c>
      <c r="H23" t="s">
        <v>12</v>
      </c>
      <c r="I23" t="s">
        <v>38</v>
      </c>
    </row>
    <row r="24" spans="1:9" x14ac:dyDescent="0.35">
      <c r="A24" t="s">
        <v>10</v>
      </c>
      <c r="B24" t="s">
        <v>425</v>
      </c>
      <c r="C24" t="s">
        <v>426</v>
      </c>
      <c r="D24" t="s">
        <v>72</v>
      </c>
      <c r="E24">
        <v>31487</v>
      </c>
      <c r="F24" t="s">
        <v>427</v>
      </c>
      <c r="G24" t="s">
        <v>16</v>
      </c>
      <c r="H24" t="s">
        <v>277</v>
      </c>
      <c r="I24" t="s">
        <v>38</v>
      </c>
    </row>
    <row r="25" spans="1:9" x14ac:dyDescent="0.35">
      <c r="A25" t="s">
        <v>10</v>
      </c>
      <c r="B25" t="s">
        <v>428</v>
      </c>
      <c r="C25" t="s">
        <v>429</v>
      </c>
      <c r="D25" t="s">
        <v>72</v>
      </c>
      <c r="E25">
        <v>31400</v>
      </c>
      <c r="F25" t="s">
        <v>430</v>
      </c>
      <c r="G25" t="s">
        <v>431</v>
      </c>
      <c r="H25" t="s">
        <v>12</v>
      </c>
      <c r="I25" t="s">
        <v>38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B5815-0238-4995-96A0-9831D8FD9F2E}">
  <dimension ref="A1:M22"/>
  <sheetViews>
    <sheetView workbookViewId="0">
      <selection activeCell="A2" sqref="A2"/>
    </sheetView>
  </sheetViews>
  <sheetFormatPr defaultColWidth="23.81640625" defaultRowHeight="14.5" x14ac:dyDescent="0.35"/>
  <sheetData>
    <row r="1" spans="1:13" s="5" customFormat="1" ht="21" x14ac:dyDescent="0.35">
      <c r="A1" s="18" t="s">
        <v>14</v>
      </c>
      <c r="D1" s="9" t="s">
        <v>17</v>
      </c>
      <c r="E1" s="9">
        <f>COUNTA(B5:B107)</f>
        <v>18</v>
      </c>
      <c r="F1" s="16"/>
      <c r="G1" s="7"/>
      <c r="H1" s="7"/>
      <c r="K1" s="7"/>
    </row>
    <row r="2" spans="1:13" s="5" customFormat="1" ht="21" x14ac:dyDescent="0.35">
      <c r="A2" s="19" t="s">
        <v>202</v>
      </c>
      <c r="D2" s="9" t="s">
        <v>18</v>
      </c>
      <c r="E2" s="9">
        <f>E1+'Jun25'!E2</f>
        <v>76</v>
      </c>
      <c r="F2" s="16"/>
      <c r="G2" s="7"/>
      <c r="H2" s="7"/>
      <c r="K2" s="7"/>
    </row>
    <row r="3" spans="1:13" s="5" customFormat="1" ht="21" x14ac:dyDescent="0.35">
      <c r="A3" s="19"/>
      <c r="D3" s="21"/>
      <c r="E3" s="6"/>
      <c r="F3" s="17"/>
      <c r="G3" s="22"/>
      <c r="H3" s="7"/>
      <c r="K3" s="7"/>
    </row>
    <row r="4" spans="1:13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3" x14ac:dyDescent="0.35">
      <c r="A5" t="s">
        <v>10</v>
      </c>
      <c r="B5" t="s">
        <v>299</v>
      </c>
      <c r="C5" t="s">
        <v>300</v>
      </c>
      <c r="D5" t="s">
        <v>300</v>
      </c>
      <c r="E5" t="s">
        <v>72</v>
      </c>
      <c r="F5">
        <v>27772</v>
      </c>
      <c r="G5" s="1">
        <v>45839.528541666667</v>
      </c>
      <c r="H5" t="s">
        <v>301</v>
      </c>
      <c r="I5" t="s">
        <v>173</v>
      </c>
      <c r="J5" t="s">
        <v>302</v>
      </c>
      <c r="K5" t="s">
        <v>11</v>
      </c>
      <c r="L5" t="s">
        <v>76</v>
      </c>
      <c r="M5" t="s">
        <v>38</v>
      </c>
    </row>
    <row r="6" spans="1:13" x14ac:dyDescent="0.35">
      <c r="A6" t="s">
        <v>10</v>
      </c>
      <c r="B6" t="s">
        <v>303</v>
      </c>
      <c r="C6" t="s">
        <v>304</v>
      </c>
      <c r="D6" t="s">
        <v>304</v>
      </c>
      <c r="E6" t="s">
        <v>72</v>
      </c>
      <c r="F6">
        <v>28497</v>
      </c>
      <c r="G6" s="1">
        <v>45846.63921296296</v>
      </c>
      <c r="H6" t="s">
        <v>305</v>
      </c>
      <c r="I6" t="s">
        <v>34</v>
      </c>
      <c r="J6" t="s">
        <v>306</v>
      </c>
      <c r="K6" t="s">
        <v>11</v>
      </c>
      <c r="L6" t="s">
        <v>76</v>
      </c>
      <c r="M6" t="s">
        <v>38</v>
      </c>
    </row>
    <row r="7" spans="1:13" x14ac:dyDescent="0.35">
      <c r="A7" t="s">
        <v>10</v>
      </c>
      <c r="B7" t="s">
        <v>307</v>
      </c>
      <c r="C7" t="s">
        <v>308</v>
      </c>
      <c r="D7" t="s">
        <v>308</v>
      </c>
      <c r="E7" t="s">
        <v>72</v>
      </c>
      <c r="F7">
        <v>30646</v>
      </c>
      <c r="G7" s="1">
        <v>45846.639525462961</v>
      </c>
      <c r="H7" t="s">
        <v>301</v>
      </c>
      <c r="I7" t="s">
        <v>173</v>
      </c>
      <c r="J7" t="s">
        <v>309</v>
      </c>
      <c r="K7" t="s">
        <v>11</v>
      </c>
      <c r="L7" t="s">
        <v>76</v>
      </c>
      <c r="M7" t="s">
        <v>124</v>
      </c>
    </row>
    <row r="8" spans="1:13" x14ac:dyDescent="0.35">
      <c r="A8" t="s">
        <v>10</v>
      </c>
      <c r="B8" t="s">
        <v>310</v>
      </c>
      <c r="C8" t="s">
        <v>311</v>
      </c>
      <c r="D8" t="s">
        <v>311</v>
      </c>
      <c r="E8" t="s">
        <v>72</v>
      </c>
      <c r="F8">
        <v>28497</v>
      </c>
      <c r="G8" s="1">
        <v>45846.639710648145</v>
      </c>
      <c r="H8" t="s">
        <v>305</v>
      </c>
      <c r="I8" t="s">
        <v>34</v>
      </c>
      <c r="J8" t="s">
        <v>312</v>
      </c>
      <c r="K8" t="s">
        <v>11</v>
      </c>
      <c r="L8" t="s">
        <v>76</v>
      </c>
      <c r="M8" t="s">
        <v>38</v>
      </c>
    </row>
    <row r="9" spans="1:13" x14ac:dyDescent="0.35">
      <c r="A9" t="s">
        <v>10</v>
      </c>
      <c r="B9" t="s">
        <v>313</v>
      </c>
      <c r="C9" t="s">
        <v>314</v>
      </c>
      <c r="D9" t="s">
        <v>314</v>
      </c>
      <c r="E9" t="s">
        <v>72</v>
      </c>
      <c r="F9">
        <v>32940</v>
      </c>
      <c r="G9" s="1">
        <v>45849.540821759256</v>
      </c>
      <c r="H9" t="s">
        <v>301</v>
      </c>
      <c r="I9" t="s">
        <v>173</v>
      </c>
      <c r="J9" t="s">
        <v>315</v>
      </c>
      <c r="K9" t="s">
        <v>11</v>
      </c>
      <c r="L9" t="s">
        <v>76</v>
      </c>
      <c r="M9" t="s">
        <v>38</v>
      </c>
    </row>
    <row r="10" spans="1:13" x14ac:dyDescent="0.35">
      <c r="A10" t="s">
        <v>10</v>
      </c>
      <c r="B10" t="s">
        <v>316</v>
      </c>
      <c r="C10" t="s">
        <v>317</v>
      </c>
      <c r="D10" t="s">
        <v>317</v>
      </c>
      <c r="E10" t="s">
        <v>72</v>
      </c>
      <c r="F10">
        <v>15000</v>
      </c>
      <c r="G10" s="1">
        <v>45849.557800925926</v>
      </c>
      <c r="H10" t="s">
        <v>318</v>
      </c>
      <c r="I10" t="s">
        <v>319</v>
      </c>
      <c r="J10" t="s">
        <v>320</v>
      </c>
      <c r="K10" t="s">
        <v>11</v>
      </c>
      <c r="L10" t="s">
        <v>321</v>
      </c>
      <c r="M10" t="s">
        <v>38</v>
      </c>
    </row>
    <row r="11" spans="1:13" x14ac:dyDescent="0.35">
      <c r="A11" t="s">
        <v>10</v>
      </c>
      <c r="B11" t="s">
        <v>322</v>
      </c>
      <c r="C11" t="s">
        <v>323</v>
      </c>
      <c r="D11" t="s">
        <v>323</v>
      </c>
      <c r="E11" t="s">
        <v>72</v>
      </c>
      <c r="F11">
        <v>30920</v>
      </c>
      <c r="G11" s="1">
        <v>45856.593032407407</v>
      </c>
      <c r="H11" t="s">
        <v>324</v>
      </c>
      <c r="I11" t="s">
        <v>16</v>
      </c>
      <c r="J11" t="s">
        <v>325</v>
      </c>
      <c r="K11" t="s">
        <v>11</v>
      </c>
      <c r="L11" t="s">
        <v>33</v>
      </c>
      <c r="M11" t="s">
        <v>38</v>
      </c>
    </row>
    <row r="12" spans="1:13" x14ac:dyDescent="0.35">
      <c r="A12" t="s">
        <v>10</v>
      </c>
      <c r="B12" t="s">
        <v>326</v>
      </c>
      <c r="C12" t="s">
        <v>327</v>
      </c>
      <c r="D12" t="s">
        <v>327</v>
      </c>
      <c r="E12" t="s">
        <v>72</v>
      </c>
      <c r="F12">
        <v>32940</v>
      </c>
      <c r="G12" s="1">
        <v>45856.593344907407</v>
      </c>
      <c r="H12" t="s">
        <v>301</v>
      </c>
      <c r="I12" t="s">
        <v>173</v>
      </c>
      <c r="J12" t="s">
        <v>328</v>
      </c>
      <c r="K12" t="s">
        <v>11</v>
      </c>
      <c r="L12" t="s">
        <v>76</v>
      </c>
      <c r="M12" t="s">
        <v>38</v>
      </c>
    </row>
    <row r="13" spans="1:13" x14ac:dyDescent="0.35">
      <c r="A13" t="s">
        <v>10</v>
      </c>
      <c r="B13" t="s">
        <v>329</v>
      </c>
      <c r="C13" t="s">
        <v>184</v>
      </c>
      <c r="D13" t="s">
        <v>184</v>
      </c>
      <c r="E13" t="s">
        <v>72</v>
      </c>
      <c r="F13">
        <v>31478</v>
      </c>
      <c r="G13" s="1">
        <v>45856.47761574074</v>
      </c>
      <c r="H13" t="s">
        <v>305</v>
      </c>
      <c r="I13" t="s">
        <v>154</v>
      </c>
      <c r="J13" t="s">
        <v>330</v>
      </c>
      <c r="K13" t="s">
        <v>11</v>
      </c>
      <c r="L13" t="s">
        <v>76</v>
      </c>
      <c r="M13" t="s">
        <v>38</v>
      </c>
    </row>
    <row r="14" spans="1:13" x14ac:dyDescent="0.35">
      <c r="A14" t="s">
        <v>10</v>
      </c>
      <c r="B14" t="s">
        <v>331</v>
      </c>
      <c r="C14" t="s">
        <v>332</v>
      </c>
      <c r="D14" t="s">
        <v>332</v>
      </c>
      <c r="E14" t="s">
        <v>72</v>
      </c>
      <c r="F14">
        <v>28100</v>
      </c>
      <c r="G14" s="1">
        <v>45856.654456018521</v>
      </c>
      <c r="H14" t="s">
        <v>333</v>
      </c>
      <c r="I14" t="s">
        <v>334</v>
      </c>
      <c r="J14" t="s">
        <v>335</v>
      </c>
      <c r="K14" t="s">
        <v>11</v>
      </c>
      <c r="L14" t="s">
        <v>12</v>
      </c>
      <c r="M14" t="s">
        <v>38</v>
      </c>
    </row>
    <row r="15" spans="1:13" x14ac:dyDescent="0.35">
      <c r="A15" t="s">
        <v>10</v>
      </c>
      <c r="B15" t="s">
        <v>336</v>
      </c>
      <c r="C15" t="s">
        <v>337</v>
      </c>
      <c r="D15" t="s">
        <v>337</v>
      </c>
      <c r="E15" t="s">
        <v>72</v>
      </c>
      <c r="F15">
        <v>19667.919999999998</v>
      </c>
      <c r="G15" s="1">
        <v>45862.562407407408</v>
      </c>
      <c r="H15" t="s">
        <v>338</v>
      </c>
      <c r="I15" t="s">
        <v>55</v>
      </c>
      <c r="J15" t="s">
        <v>339</v>
      </c>
      <c r="K15" t="s">
        <v>11</v>
      </c>
      <c r="L15" t="s">
        <v>340</v>
      </c>
      <c r="M15" t="s">
        <v>38</v>
      </c>
    </row>
    <row r="16" spans="1:13" x14ac:dyDescent="0.35">
      <c r="A16" t="s">
        <v>10</v>
      </c>
      <c r="B16" t="s">
        <v>341</v>
      </c>
      <c r="C16" t="s">
        <v>342</v>
      </c>
      <c r="D16" t="s">
        <v>342</v>
      </c>
      <c r="E16" t="s">
        <v>72</v>
      </c>
      <c r="F16">
        <v>34208</v>
      </c>
      <c r="G16" s="1">
        <v>45861.526539351849</v>
      </c>
      <c r="H16" t="s">
        <v>343</v>
      </c>
      <c r="I16" t="s">
        <v>344</v>
      </c>
      <c r="J16" t="s">
        <v>345</v>
      </c>
      <c r="K16" t="s">
        <v>11</v>
      </c>
      <c r="L16" t="s">
        <v>135</v>
      </c>
      <c r="M16" t="s">
        <v>38</v>
      </c>
    </row>
    <row r="17" spans="1:13" x14ac:dyDescent="0.35">
      <c r="A17" t="s">
        <v>10</v>
      </c>
      <c r="B17" t="s">
        <v>346</v>
      </c>
      <c r="C17" t="s">
        <v>347</v>
      </c>
      <c r="D17" t="s">
        <v>347</v>
      </c>
      <c r="E17" t="s">
        <v>72</v>
      </c>
      <c r="F17">
        <v>28332</v>
      </c>
      <c r="G17" s="1">
        <v>45861.526875000003</v>
      </c>
      <c r="H17" t="s">
        <v>348</v>
      </c>
      <c r="I17" t="s">
        <v>15</v>
      </c>
      <c r="J17" t="s">
        <v>349</v>
      </c>
      <c r="K17" t="s">
        <v>11</v>
      </c>
      <c r="L17" t="s">
        <v>135</v>
      </c>
      <c r="M17" t="s">
        <v>38</v>
      </c>
    </row>
    <row r="18" spans="1:13" x14ac:dyDescent="0.35">
      <c r="A18" t="s">
        <v>10</v>
      </c>
      <c r="B18" t="s">
        <v>350</v>
      </c>
      <c r="C18" t="s">
        <v>351</v>
      </c>
      <c r="D18" t="s">
        <v>351</v>
      </c>
      <c r="E18" t="s">
        <v>72</v>
      </c>
      <c r="F18">
        <v>38900</v>
      </c>
      <c r="G18" s="1">
        <v>45861.59302083333</v>
      </c>
      <c r="H18" t="s">
        <v>352</v>
      </c>
      <c r="I18" t="s">
        <v>353</v>
      </c>
      <c r="J18" t="s">
        <v>354</v>
      </c>
      <c r="K18" t="s">
        <v>11</v>
      </c>
      <c r="L18" t="s">
        <v>12</v>
      </c>
      <c r="M18" t="s">
        <v>38</v>
      </c>
    </row>
    <row r="19" spans="1:13" x14ac:dyDescent="0.35">
      <c r="A19" t="s">
        <v>10</v>
      </c>
      <c r="B19" t="s">
        <v>355</v>
      </c>
      <c r="C19" t="s">
        <v>356</v>
      </c>
      <c r="D19" t="s">
        <v>356</v>
      </c>
      <c r="E19" t="s">
        <v>72</v>
      </c>
      <c r="F19">
        <v>24600</v>
      </c>
      <c r="G19" s="1">
        <v>45861.592847222222</v>
      </c>
      <c r="H19" t="s">
        <v>357</v>
      </c>
      <c r="I19" t="s">
        <v>101</v>
      </c>
      <c r="J19" t="s">
        <v>358</v>
      </c>
      <c r="K19" t="s">
        <v>11</v>
      </c>
      <c r="L19" t="s">
        <v>12</v>
      </c>
      <c r="M19" t="s">
        <v>38</v>
      </c>
    </row>
    <row r="20" spans="1:13" x14ac:dyDescent="0.35">
      <c r="A20" t="s">
        <v>10</v>
      </c>
      <c r="B20" t="s">
        <v>359</v>
      </c>
      <c r="C20" t="s">
        <v>360</v>
      </c>
      <c r="D20" t="s">
        <v>360</v>
      </c>
      <c r="E20" t="s">
        <v>72</v>
      </c>
      <c r="F20">
        <v>8894.5499999999993</v>
      </c>
      <c r="G20" s="1">
        <v>45868.370370370372</v>
      </c>
      <c r="H20" t="s">
        <v>361</v>
      </c>
      <c r="I20" t="s">
        <v>362</v>
      </c>
      <c r="J20" t="s">
        <v>363</v>
      </c>
      <c r="K20" t="s">
        <v>11</v>
      </c>
      <c r="L20" t="s">
        <v>123</v>
      </c>
      <c r="M20" t="s">
        <v>38</v>
      </c>
    </row>
    <row r="21" spans="1:13" x14ac:dyDescent="0.35">
      <c r="A21" t="s">
        <v>10</v>
      </c>
      <c r="B21" t="s">
        <v>364</v>
      </c>
      <c r="C21" t="s">
        <v>365</v>
      </c>
      <c r="D21" t="s">
        <v>365</v>
      </c>
      <c r="E21" t="s">
        <v>72</v>
      </c>
      <c r="F21">
        <v>31540</v>
      </c>
      <c r="G21" s="1">
        <v>45867.575937499998</v>
      </c>
      <c r="H21" t="s">
        <v>301</v>
      </c>
      <c r="I21" t="s">
        <v>173</v>
      </c>
      <c r="J21" t="s">
        <v>366</v>
      </c>
      <c r="K21" t="s">
        <v>11</v>
      </c>
      <c r="L21" t="s">
        <v>76</v>
      </c>
      <c r="M21" t="s">
        <v>38</v>
      </c>
    </row>
    <row r="22" spans="1:13" x14ac:dyDescent="0.35">
      <c r="A22" t="s">
        <v>10</v>
      </c>
      <c r="B22" t="s">
        <v>367</v>
      </c>
      <c r="C22" t="s">
        <v>368</v>
      </c>
      <c r="D22" t="s">
        <v>368</v>
      </c>
      <c r="E22" t="s">
        <v>72</v>
      </c>
      <c r="F22">
        <v>31540</v>
      </c>
      <c r="G22" s="1">
        <v>45867.57608796296</v>
      </c>
      <c r="H22" t="s">
        <v>301</v>
      </c>
      <c r="I22" t="s">
        <v>173</v>
      </c>
      <c r="J22" t="s">
        <v>369</v>
      </c>
      <c r="K22" t="s">
        <v>11</v>
      </c>
      <c r="L22" t="s">
        <v>76</v>
      </c>
      <c r="M22" t="s">
        <v>38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83283A-1949-4828-9B66-5A4A87B0B701}">
  <dimension ref="A1:M23"/>
  <sheetViews>
    <sheetView workbookViewId="0">
      <selection activeCell="E23" sqref="E23"/>
    </sheetView>
  </sheetViews>
  <sheetFormatPr defaultRowHeight="14.5" x14ac:dyDescent="0.35"/>
  <cols>
    <col min="1" max="1" width="56.7265625" bestFit="1" customWidth="1"/>
    <col min="2" max="2" width="16.81640625" bestFit="1" customWidth="1"/>
    <col min="3" max="4" width="57" bestFit="1" customWidth="1"/>
    <col min="5" max="5" width="14.54296875" bestFit="1" customWidth="1"/>
    <col min="6" max="6" width="11.26953125" bestFit="1" customWidth="1"/>
    <col min="7" max="7" width="11" bestFit="1" customWidth="1"/>
    <col min="8" max="8" width="255.7265625" bestFit="1" customWidth="1"/>
    <col min="9" max="9" width="25" bestFit="1" customWidth="1"/>
    <col min="10" max="10" width="6.453125" bestFit="1" customWidth="1"/>
    <col min="11" max="11" width="21.54296875" bestFit="1" customWidth="1"/>
    <col min="12" max="12" width="98.7265625" bestFit="1" customWidth="1"/>
    <col min="13" max="13" width="17" bestFit="1" customWidth="1"/>
    <col min="14" max="14" width="4.453125" bestFit="1" customWidth="1"/>
  </cols>
  <sheetData>
    <row r="1" spans="1:13" s="5" customFormat="1" ht="21" x14ac:dyDescent="0.35">
      <c r="A1" s="18" t="s">
        <v>14</v>
      </c>
      <c r="D1" s="9" t="s">
        <v>17</v>
      </c>
      <c r="E1" s="9">
        <f>COUNTA(B5:B107)</f>
        <v>18</v>
      </c>
      <c r="F1" s="16"/>
      <c r="G1" s="7"/>
      <c r="H1" s="7"/>
      <c r="K1" s="7"/>
    </row>
    <row r="2" spans="1:13" s="5" customFormat="1" ht="21" x14ac:dyDescent="0.35">
      <c r="A2" s="19" t="s">
        <v>201</v>
      </c>
      <c r="D2" s="9" t="s">
        <v>18</v>
      </c>
      <c r="E2" s="9">
        <f>E1+'May25'!E2</f>
        <v>58</v>
      </c>
      <c r="F2" s="16"/>
      <c r="G2" s="7"/>
      <c r="H2" s="7"/>
      <c r="K2" s="7"/>
    </row>
    <row r="3" spans="1:13" s="5" customFormat="1" ht="21" x14ac:dyDescent="0.35">
      <c r="A3" s="19"/>
      <c r="D3" s="21"/>
      <c r="E3" s="6"/>
      <c r="F3" s="17"/>
      <c r="G3" s="22"/>
      <c r="H3" s="7"/>
      <c r="K3" s="7"/>
    </row>
    <row r="4" spans="1:13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3" s="27" customFormat="1" ht="13.5" x14ac:dyDescent="0.25">
      <c r="A5" s="27" t="s">
        <v>10</v>
      </c>
      <c r="B5" s="27" t="s">
        <v>208</v>
      </c>
      <c r="C5" s="27" t="s">
        <v>209</v>
      </c>
      <c r="D5" s="27" t="s">
        <v>72</v>
      </c>
      <c r="E5" s="27">
        <v>37344</v>
      </c>
      <c r="F5" s="28">
        <v>45810.500717592593</v>
      </c>
      <c r="G5" s="27" t="s">
        <v>210</v>
      </c>
      <c r="H5" s="27" t="s">
        <v>105</v>
      </c>
      <c r="I5" s="27" t="s">
        <v>211</v>
      </c>
      <c r="J5" s="27" t="s">
        <v>11</v>
      </c>
      <c r="K5" s="27" t="s">
        <v>87</v>
      </c>
      <c r="L5" s="27" t="s">
        <v>124</v>
      </c>
      <c r="M5" s="27" t="s">
        <v>212</v>
      </c>
    </row>
    <row r="6" spans="1:13" s="27" customFormat="1" ht="13.5" x14ac:dyDescent="0.25">
      <c r="A6" s="27" t="s">
        <v>10</v>
      </c>
      <c r="B6" s="27" t="s">
        <v>213</v>
      </c>
      <c r="C6" s="27" t="s">
        <v>214</v>
      </c>
      <c r="D6" s="27" t="s">
        <v>72</v>
      </c>
      <c r="E6" s="27">
        <v>27150</v>
      </c>
      <c r="F6" s="28">
        <v>45811.638437499998</v>
      </c>
      <c r="G6" s="27" t="s">
        <v>215</v>
      </c>
      <c r="H6" s="27" t="s">
        <v>105</v>
      </c>
      <c r="I6" s="27" t="s">
        <v>216</v>
      </c>
      <c r="J6" s="27" t="s">
        <v>11</v>
      </c>
      <c r="K6" s="27" t="s">
        <v>12</v>
      </c>
      <c r="L6" s="27" t="s">
        <v>38</v>
      </c>
      <c r="M6" s="27" t="s">
        <v>217</v>
      </c>
    </row>
    <row r="7" spans="1:13" s="27" customFormat="1" ht="13.5" x14ac:dyDescent="0.25">
      <c r="A7" s="27" t="s">
        <v>10</v>
      </c>
      <c r="B7" s="27" t="s">
        <v>218</v>
      </c>
      <c r="C7" s="27" t="s">
        <v>219</v>
      </c>
      <c r="D7" s="27" t="s">
        <v>72</v>
      </c>
      <c r="E7" s="27">
        <v>32900</v>
      </c>
      <c r="F7" s="28">
        <v>45811.638761574075</v>
      </c>
      <c r="G7" s="27" t="s">
        <v>220</v>
      </c>
      <c r="H7" s="27" t="s">
        <v>101</v>
      </c>
      <c r="I7" s="27" t="s">
        <v>221</v>
      </c>
      <c r="J7" s="27" t="s">
        <v>11</v>
      </c>
      <c r="K7" s="27" t="s">
        <v>12</v>
      </c>
      <c r="L7" s="27" t="s">
        <v>38</v>
      </c>
      <c r="M7" s="27" t="s">
        <v>222</v>
      </c>
    </row>
    <row r="8" spans="1:13" s="27" customFormat="1" ht="13.5" x14ac:dyDescent="0.25">
      <c r="A8" s="27" t="s">
        <v>10</v>
      </c>
      <c r="B8" s="27" t="s">
        <v>223</v>
      </c>
      <c r="C8" s="27" t="s">
        <v>224</v>
      </c>
      <c r="D8" s="27" t="s">
        <v>72</v>
      </c>
      <c r="E8" s="27">
        <v>33643</v>
      </c>
      <c r="F8" s="28">
        <v>45826.419803240744</v>
      </c>
      <c r="G8" s="27" t="s">
        <v>225</v>
      </c>
      <c r="H8" s="27" t="s">
        <v>16</v>
      </c>
      <c r="I8" s="27" t="s">
        <v>226</v>
      </c>
      <c r="J8" s="27" t="s">
        <v>11</v>
      </c>
      <c r="K8" s="27" t="s">
        <v>87</v>
      </c>
      <c r="L8" s="27" t="s">
        <v>38</v>
      </c>
      <c r="M8" s="27" t="s">
        <v>227</v>
      </c>
    </row>
    <row r="9" spans="1:13" s="27" customFormat="1" ht="13.5" x14ac:dyDescent="0.25">
      <c r="A9" s="27" t="s">
        <v>10</v>
      </c>
      <c r="B9" s="27" t="s">
        <v>228</v>
      </c>
      <c r="C9" s="27" t="s">
        <v>229</v>
      </c>
      <c r="D9" s="27" t="s">
        <v>72</v>
      </c>
      <c r="E9" s="27">
        <v>7055.2</v>
      </c>
      <c r="F9" s="28">
        <v>45820.429803240739</v>
      </c>
      <c r="G9" s="27" t="s">
        <v>230</v>
      </c>
      <c r="H9" s="27" t="s">
        <v>101</v>
      </c>
      <c r="I9" s="27" t="s">
        <v>231</v>
      </c>
      <c r="J9" s="27" t="s">
        <v>11</v>
      </c>
      <c r="K9" s="27" t="s">
        <v>123</v>
      </c>
      <c r="L9" s="27" t="s">
        <v>38</v>
      </c>
      <c r="M9" s="27" t="s">
        <v>232</v>
      </c>
    </row>
    <row r="10" spans="1:13" s="27" customFormat="1" ht="13.5" x14ac:dyDescent="0.25">
      <c r="A10" s="27" t="s">
        <v>10</v>
      </c>
      <c r="B10" s="27" t="s">
        <v>233</v>
      </c>
      <c r="C10" s="27" t="s">
        <v>234</v>
      </c>
      <c r="D10" s="27" t="s">
        <v>72</v>
      </c>
      <c r="E10" s="27">
        <v>31540</v>
      </c>
      <c r="F10" s="28">
        <v>45821.605462962965</v>
      </c>
      <c r="G10" s="27" t="s">
        <v>90</v>
      </c>
      <c r="H10" s="27" t="s">
        <v>173</v>
      </c>
      <c r="I10" s="27" t="s">
        <v>235</v>
      </c>
      <c r="J10" s="27" t="s">
        <v>11</v>
      </c>
      <c r="K10" s="27" t="s">
        <v>76</v>
      </c>
      <c r="L10" s="27" t="s">
        <v>38</v>
      </c>
      <c r="M10" s="27" t="s">
        <v>236</v>
      </c>
    </row>
    <row r="11" spans="1:13" s="27" customFormat="1" ht="13.5" x14ac:dyDescent="0.25">
      <c r="A11" s="27" t="s">
        <v>10</v>
      </c>
      <c r="B11" s="27" t="s">
        <v>237</v>
      </c>
      <c r="C11" s="27" t="s">
        <v>238</v>
      </c>
      <c r="D11" s="27" t="s">
        <v>72</v>
      </c>
      <c r="E11" s="27">
        <v>31540</v>
      </c>
      <c r="F11" s="28">
        <v>45821.605636574073</v>
      </c>
      <c r="G11" s="27" t="s">
        <v>90</v>
      </c>
      <c r="H11" s="27" t="s">
        <v>173</v>
      </c>
      <c r="I11" s="27" t="s">
        <v>239</v>
      </c>
      <c r="J11" s="27" t="s">
        <v>11</v>
      </c>
      <c r="K11" s="27" t="s">
        <v>76</v>
      </c>
      <c r="L11" s="27" t="s">
        <v>38</v>
      </c>
      <c r="M11" s="27" t="s">
        <v>240</v>
      </c>
    </row>
    <row r="12" spans="1:13" s="27" customFormat="1" ht="13.5" x14ac:dyDescent="0.25">
      <c r="A12" s="27" t="s">
        <v>10</v>
      </c>
      <c r="B12" s="27" t="s">
        <v>241</v>
      </c>
      <c r="C12" s="27" t="s">
        <v>242</v>
      </c>
      <c r="D12" s="27" t="s">
        <v>72</v>
      </c>
      <c r="E12" s="27">
        <v>31540</v>
      </c>
      <c r="F12" s="28">
        <v>45821.662754629629</v>
      </c>
      <c r="G12" s="27" t="s">
        <v>90</v>
      </c>
      <c r="H12" s="27" t="s">
        <v>173</v>
      </c>
      <c r="I12" s="27" t="s">
        <v>243</v>
      </c>
      <c r="J12" s="27" t="s">
        <v>11</v>
      </c>
      <c r="K12" s="27" t="s">
        <v>76</v>
      </c>
      <c r="L12" s="27" t="s">
        <v>38</v>
      </c>
      <c r="M12" s="27" t="s">
        <v>244</v>
      </c>
    </row>
    <row r="13" spans="1:13" s="27" customFormat="1" ht="13.5" x14ac:dyDescent="0.25">
      <c r="A13" s="27" t="s">
        <v>10</v>
      </c>
      <c r="B13" s="27" t="s">
        <v>245</v>
      </c>
      <c r="C13" s="27" t="s">
        <v>246</v>
      </c>
      <c r="D13" s="27" t="s">
        <v>72</v>
      </c>
      <c r="E13" s="27">
        <v>32900</v>
      </c>
      <c r="F13" s="28">
        <v>45819.453958333332</v>
      </c>
      <c r="G13" s="27" t="s">
        <v>247</v>
      </c>
      <c r="H13" s="27" t="s">
        <v>101</v>
      </c>
      <c r="I13" s="27" t="s">
        <v>248</v>
      </c>
      <c r="J13" s="27" t="s">
        <v>11</v>
      </c>
      <c r="K13" s="27" t="s">
        <v>12</v>
      </c>
      <c r="L13" s="27" t="s">
        <v>38</v>
      </c>
      <c r="M13" s="27" t="s">
        <v>249</v>
      </c>
    </row>
    <row r="14" spans="1:13" s="27" customFormat="1" ht="13.5" x14ac:dyDescent="0.25">
      <c r="A14" s="27" t="s">
        <v>10</v>
      </c>
      <c r="B14" s="27" t="s">
        <v>250</v>
      </c>
      <c r="C14" s="27" t="s">
        <v>251</v>
      </c>
      <c r="D14" s="27" t="s">
        <v>72</v>
      </c>
      <c r="E14" s="27">
        <v>30400</v>
      </c>
      <c r="F14" s="28">
        <v>45824.510520833333</v>
      </c>
      <c r="G14" s="27" t="s">
        <v>252</v>
      </c>
      <c r="H14" s="27" t="s">
        <v>101</v>
      </c>
      <c r="I14" s="27" t="s">
        <v>253</v>
      </c>
      <c r="J14" s="27" t="s">
        <v>11</v>
      </c>
      <c r="K14" s="27" t="s">
        <v>12</v>
      </c>
      <c r="L14" s="27" t="s">
        <v>38</v>
      </c>
      <c r="M14" s="27" t="s">
        <v>254</v>
      </c>
    </row>
    <row r="15" spans="1:13" s="27" customFormat="1" ht="13.5" x14ac:dyDescent="0.25">
      <c r="A15" s="27" t="s">
        <v>10</v>
      </c>
      <c r="B15" s="27" t="s">
        <v>255</v>
      </c>
      <c r="C15" s="27" t="s">
        <v>256</v>
      </c>
      <c r="D15" s="27" t="s">
        <v>72</v>
      </c>
      <c r="E15" s="27">
        <v>30400</v>
      </c>
      <c r="F15" s="28">
        <v>45827.595289351855</v>
      </c>
      <c r="G15" s="27" t="s">
        <v>257</v>
      </c>
      <c r="H15" s="27" t="s">
        <v>55</v>
      </c>
      <c r="I15" s="27" t="s">
        <v>258</v>
      </c>
      <c r="J15" s="27" t="s">
        <v>11</v>
      </c>
      <c r="K15" s="27" t="s">
        <v>12</v>
      </c>
      <c r="L15" s="27" t="s">
        <v>38</v>
      </c>
      <c r="M15" s="27" t="s">
        <v>259</v>
      </c>
    </row>
    <row r="16" spans="1:13" s="27" customFormat="1" ht="13.5" x14ac:dyDescent="0.25">
      <c r="A16" s="27" t="s">
        <v>10</v>
      </c>
      <c r="B16" s="27" t="s">
        <v>260</v>
      </c>
      <c r="C16" s="27" t="s">
        <v>261</v>
      </c>
      <c r="D16" s="27" t="s">
        <v>72</v>
      </c>
      <c r="E16" s="27">
        <v>34515</v>
      </c>
      <c r="F16" s="28">
        <v>45824.586168981485</v>
      </c>
      <c r="G16" s="27" t="s">
        <v>262</v>
      </c>
      <c r="H16" s="27" t="s">
        <v>263</v>
      </c>
      <c r="I16" s="27" t="s">
        <v>264</v>
      </c>
      <c r="J16" s="27" t="s">
        <v>11</v>
      </c>
      <c r="K16" s="27" t="s">
        <v>76</v>
      </c>
      <c r="L16" s="27" t="s">
        <v>38</v>
      </c>
      <c r="M16" s="27" t="s">
        <v>265</v>
      </c>
    </row>
    <row r="17" spans="1:13" s="27" customFormat="1" ht="13.5" x14ac:dyDescent="0.25">
      <c r="A17" s="27" t="s">
        <v>10</v>
      </c>
      <c r="B17" s="27" t="s">
        <v>266</v>
      </c>
      <c r="C17" s="27" t="s">
        <v>267</v>
      </c>
      <c r="D17" s="27" t="s">
        <v>72</v>
      </c>
      <c r="E17" s="27">
        <v>57786</v>
      </c>
      <c r="F17" s="28">
        <v>45820.641122685185</v>
      </c>
      <c r="G17" s="27" t="s">
        <v>268</v>
      </c>
      <c r="H17" s="27" t="s">
        <v>269</v>
      </c>
      <c r="I17" s="27" t="s">
        <v>270</v>
      </c>
      <c r="J17" s="27" t="s">
        <v>11</v>
      </c>
      <c r="K17" s="27" t="s">
        <v>87</v>
      </c>
      <c r="L17" s="27" t="s">
        <v>38</v>
      </c>
      <c r="M17" s="27" t="s">
        <v>271</v>
      </c>
    </row>
    <row r="18" spans="1:13" s="27" customFormat="1" ht="13.5" x14ac:dyDescent="0.25">
      <c r="A18" s="27" t="s">
        <v>10</v>
      </c>
      <c r="B18" s="27" t="s">
        <v>272</v>
      </c>
      <c r="C18" s="27" t="s">
        <v>273</v>
      </c>
      <c r="D18" s="27" t="s">
        <v>72</v>
      </c>
      <c r="E18" s="27">
        <v>37726</v>
      </c>
      <c r="F18" s="28">
        <v>45825.631365740737</v>
      </c>
      <c r="G18" s="27" t="s">
        <v>274</v>
      </c>
      <c r="H18" s="27" t="s">
        <v>275</v>
      </c>
      <c r="I18" s="27" t="s">
        <v>276</v>
      </c>
      <c r="J18" s="27" t="s">
        <v>11</v>
      </c>
      <c r="K18" s="27" t="s">
        <v>277</v>
      </c>
      <c r="L18" s="27" t="s">
        <v>38</v>
      </c>
      <c r="M18" s="27" t="s">
        <v>278</v>
      </c>
    </row>
    <row r="19" spans="1:13" s="27" customFormat="1" ht="13.5" x14ac:dyDescent="0.25">
      <c r="A19" s="27" t="s">
        <v>10</v>
      </c>
      <c r="B19" s="27" t="s">
        <v>279</v>
      </c>
      <c r="C19" s="27" t="s">
        <v>280</v>
      </c>
      <c r="D19" s="27" t="s">
        <v>72</v>
      </c>
      <c r="E19" s="27">
        <v>26258</v>
      </c>
      <c r="F19" s="28">
        <v>45835.345914351848</v>
      </c>
      <c r="G19" s="27" t="s">
        <v>73</v>
      </c>
      <c r="H19" s="27" t="s">
        <v>281</v>
      </c>
      <c r="I19" s="27" t="s">
        <v>282</v>
      </c>
      <c r="J19" s="27" t="s">
        <v>11</v>
      </c>
      <c r="K19" s="27" t="s">
        <v>76</v>
      </c>
      <c r="L19" s="27" t="s">
        <v>38</v>
      </c>
      <c r="M19" s="27" t="s">
        <v>283</v>
      </c>
    </row>
    <row r="20" spans="1:13" s="27" customFormat="1" ht="13.5" x14ac:dyDescent="0.25">
      <c r="A20" s="27" t="s">
        <v>10</v>
      </c>
      <c r="B20" s="27" t="s">
        <v>284</v>
      </c>
      <c r="C20" s="27" t="s">
        <v>285</v>
      </c>
      <c r="D20" s="27" t="s">
        <v>72</v>
      </c>
      <c r="E20" s="27">
        <v>33015</v>
      </c>
      <c r="F20" s="28">
        <v>45835.346122685187</v>
      </c>
      <c r="G20" s="27" t="s">
        <v>90</v>
      </c>
      <c r="H20" s="27" t="s">
        <v>105</v>
      </c>
      <c r="I20" s="27" t="s">
        <v>286</v>
      </c>
      <c r="J20" s="27" t="s">
        <v>11</v>
      </c>
      <c r="K20" s="27" t="s">
        <v>76</v>
      </c>
      <c r="L20" s="27" t="s">
        <v>38</v>
      </c>
      <c r="M20" s="27" t="s">
        <v>287</v>
      </c>
    </row>
    <row r="21" spans="1:13" s="27" customFormat="1" ht="13.5" x14ac:dyDescent="0.25">
      <c r="A21" s="27" t="s">
        <v>10</v>
      </c>
      <c r="B21" s="27" t="s">
        <v>288</v>
      </c>
      <c r="C21" s="27" t="s">
        <v>289</v>
      </c>
      <c r="D21" s="27" t="s">
        <v>72</v>
      </c>
      <c r="E21" s="27">
        <v>28300</v>
      </c>
      <c r="F21" s="28">
        <v>45835.545208333337</v>
      </c>
      <c r="G21" s="27" t="s">
        <v>290</v>
      </c>
      <c r="H21" s="27" t="s">
        <v>34</v>
      </c>
      <c r="I21" s="27" t="s">
        <v>291</v>
      </c>
      <c r="J21" s="27" t="s">
        <v>11</v>
      </c>
      <c r="K21" s="27" t="s">
        <v>12</v>
      </c>
      <c r="L21" s="27" t="s">
        <v>38</v>
      </c>
      <c r="M21" s="27" t="s">
        <v>292</v>
      </c>
    </row>
    <row r="22" spans="1:13" s="27" customFormat="1" ht="13.5" x14ac:dyDescent="0.25">
      <c r="A22" s="27" t="s">
        <v>10</v>
      </c>
      <c r="B22" s="27" t="s">
        <v>293</v>
      </c>
      <c r="C22" s="27" t="s">
        <v>294</v>
      </c>
      <c r="D22" s="27" t="s">
        <v>72</v>
      </c>
      <c r="E22" s="27">
        <v>27400</v>
      </c>
      <c r="F22" s="28">
        <v>45835.545358796298</v>
      </c>
      <c r="G22" s="27" t="s">
        <v>295</v>
      </c>
      <c r="H22" s="27" t="s">
        <v>101</v>
      </c>
      <c r="I22" s="27" t="s">
        <v>296</v>
      </c>
      <c r="J22" s="27" t="s">
        <v>11</v>
      </c>
      <c r="K22" s="27" t="s">
        <v>12</v>
      </c>
      <c r="L22" s="27" t="s">
        <v>38</v>
      </c>
      <c r="M22" s="27" t="s">
        <v>297</v>
      </c>
    </row>
    <row r="23" spans="1:13" x14ac:dyDescent="0.35">
      <c r="E23" t="s">
        <v>298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26A28-349F-429A-8038-02F6C2A1A132}">
  <dimension ref="A1:K26"/>
  <sheetViews>
    <sheetView workbookViewId="0">
      <selection activeCell="A17" sqref="A17"/>
    </sheetView>
  </sheetViews>
  <sheetFormatPr defaultRowHeight="14.5" x14ac:dyDescent="0.35"/>
  <cols>
    <col min="1" max="1" width="28.26953125" customWidth="1"/>
    <col min="2" max="2" width="14.81640625" bestFit="1" customWidth="1"/>
    <col min="3" max="3" width="47.81640625" bestFit="1" customWidth="1"/>
    <col min="4" max="4" width="12.7265625" bestFit="1" customWidth="1"/>
    <col min="5" max="5" width="14.54296875" bestFit="1" customWidth="1"/>
    <col min="6" max="6" width="11.26953125" bestFit="1" customWidth="1"/>
    <col min="7" max="7" width="93.26953125" customWidth="1"/>
    <col min="8" max="8" width="16" bestFit="1" customWidth="1"/>
    <col min="9" max="9" width="18.26953125" bestFit="1" customWidth="1"/>
    <col min="10" max="10" width="15.54296875" bestFit="1" customWidth="1"/>
  </cols>
  <sheetData>
    <row r="1" spans="1:11" s="5" customFormat="1" ht="21" x14ac:dyDescent="0.35">
      <c r="A1" s="18" t="s">
        <v>14</v>
      </c>
      <c r="D1" s="9" t="s">
        <v>17</v>
      </c>
      <c r="E1" s="9">
        <f>COUNTA(B5:B107)</f>
        <v>11</v>
      </c>
      <c r="F1" s="16"/>
      <c r="G1" s="7"/>
      <c r="H1" s="7"/>
      <c r="K1" s="7"/>
    </row>
    <row r="2" spans="1:11" s="5" customFormat="1" ht="21" x14ac:dyDescent="0.35">
      <c r="A2" s="19" t="s">
        <v>197</v>
      </c>
      <c r="D2" s="9" t="s">
        <v>18</v>
      </c>
      <c r="E2" s="9">
        <f>E1+'Apr25'!E2</f>
        <v>40</v>
      </c>
      <c r="F2" s="16"/>
      <c r="G2" s="7"/>
      <c r="H2" s="7"/>
      <c r="K2" s="7"/>
    </row>
    <row r="3" spans="1:11" s="5" customFormat="1" ht="21" x14ac:dyDescent="0.35">
      <c r="A3" s="19"/>
      <c r="D3" s="21"/>
      <c r="E3" s="6"/>
      <c r="F3" s="17"/>
      <c r="G3" s="22"/>
      <c r="H3" s="7"/>
      <c r="K3" s="7"/>
    </row>
    <row r="4" spans="1:11" s="8" customFormat="1" x14ac:dyDescent="0.35">
      <c r="A4" s="8" t="s">
        <v>0</v>
      </c>
      <c r="B4" s="8" t="s">
        <v>1</v>
      </c>
      <c r="C4" s="20" t="s">
        <v>3</v>
      </c>
      <c r="D4" s="20" t="s">
        <v>5</v>
      </c>
      <c r="E4" s="8" t="s">
        <v>6</v>
      </c>
      <c r="F4" s="8" t="s">
        <v>2</v>
      </c>
      <c r="G4" s="10" t="s">
        <v>4</v>
      </c>
      <c r="H4" s="8" t="s">
        <v>7</v>
      </c>
      <c r="I4" s="8" t="s">
        <v>9</v>
      </c>
      <c r="J4" s="8" t="s">
        <v>37</v>
      </c>
    </row>
    <row r="5" spans="1:11" x14ac:dyDescent="0.35">
      <c r="A5" t="s">
        <v>10</v>
      </c>
      <c r="B5" t="s">
        <v>165</v>
      </c>
      <c r="C5" t="s">
        <v>166</v>
      </c>
      <c r="D5" t="s">
        <v>72</v>
      </c>
      <c r="E5">
        <v>33258</v>
      </c>
      <c r="F5" s="1">
        <v>45779.53875</v>
      </c>
      <c r="G5" t="s">
        <v>167</v>
      </c>
      <c r="H5" t="s">
        <v>105</v>
      </c>
      <c r="I5" t="s">
        <v>11</v>
      </c>
      <c r="J5" t="s">
        <v>38</v>
      </c>
    </row>
    <row r="6" spans="1:11" x14ac:dyDescent="0.35">
      <c r="A6" t="s">
        <v>10</v>
      </c>
      <c r="B6" t="s">
        <v>168</v>
      </c>
      <c r="C6" t="s">
        <v>169</v>
      </c>
      <c r="D6" t="s">
        <v>72</v>
      </c>
      <c r="E6">
        <v>29240</v>
      </c>
      <c r="F6" s="1">
        <v>45785.61886574074</v>
      </c>
      <c r="G6" t="s">
        <v>170</v>
      </c>
      <c r="H6" t="s">
        <v>131</v>
      </c>
      <c r="I6" t="s">
        <v>11</v>
      </c>
      <c r="J6" t="s">
        <v>38</v>
      </c>
    </row>
    <row r="7" spans="1:11" x14ac:dyDescent="0.35">
      <c r="A7" t="s">
        <v>10</v>
      </c>
      <c r="B7" t="s">
        <v>171</v>
      </c>
      <c r="C7" t="s">
        <v>172</v>
      </c>
      <c r="D7" t="s">
        <v>72</v>
      </c>
      <c r="E7">
        <v>35214</v>
      </c>
      <c r="F7" s="1">
        <v>45783.452013888891</v>
      </c>
      <c r="G7" t="s">
        <v>90</v>
      </c>
      <c r="H7" t="s">
        <v>173</v>
      </c>
      <c r="I7" t="s">
        <v>11</v>
      </c>
      <c r="J7" t="s">
        <v>38</v>
      </c>
    </row>
    <row r="8" spans="1:11" x14ac:dyDescent="0.35">
      <c r="A8" t="s">
        <v>10</v>
      </c>
      <c r="B8" t="s">
        <v>174</v>
      </c>
      <c r="C8" t="s">
        <v>175</v>
      </c>
      <c r="D8" t="s">
        <v>72</v>
      </c>
      <c r="E8">
        <v>29005</v>
      </c>
      <c r="F8" s="1">
        <v>45789.553043981483</v>
      </c>
      <c r="G8" t="s">
        <v>176</v>
      </c>
      <c r="H8" t="s">
        <v>55</v>
      </c>
      <c r="I8" t="s">
        <v>11</v>
      </c>
      <c r="J8" t="s">
        <v>38</v>
      </c>
    </row>
    <row r="9" spans="1:11" x14ac:dyDescent="0.35">
      <c r="A9" t="s">
        <v>10</v>
      </c>
      <c r="B9" t="s">
        <v>177</v>
      </c>
      <c r="C9" t="s">
        <v>178</v>
      </c>
      <c r="D9" t="s">
        <v>72</v>
      </c>
      <c r="E9">
        <v>29390</v>
      </c>
      <c r="F9" s="1">
        <v>45789.673564814817</v>
      </c>
      <c r="G9" t="s">
        <v>90</v>
      </c>
      <c r="H9" t="s">
        <v>173</v>
      </c>
      <c r="I9" t="s">
        <v>11</v>
      </c>
      <c r="J9" t="s">
        <v>124</v>
      </c>
    </row>
    <row r="10" spans="1:11" x14ac:dyDescent="0.35">
      <c r="A10" t="s">
        <v>10</v>
      </c>
      <c r="B10" t="s">
        <v>179</v>
      </c>
      <c r="C10" t="s">
        <v>180</v>
      </c>
      <c r="D10" t="s">
        <v>72</v>
      </c>
      <c r="E10">
        <v>7470.22</v>
      </c>
      <c r="F10" s="1">
        <v>45792.670520833337</v>
      </c>
      <c r="G10" t="s">
        <v>181</v>
      </c>
      <c r="H10" t="s">
        <v>182</v>
      </c>
      <c r="I10" t="s">
        <v>11</v>
      </c>
      <c r="J10" t="s">
        <v>38</v>
      </c>
    </row>
    <row r="11" spans="1:11" x14ac:dyDescent="0.35">
      <c r="A11" t="s">
        <v>10</v>
      </c>
      <c r="B11" t="s">
        <v>183</v>
      </c>
      <c r="C11" t="s">
        <v>184</v>
      </c>
      <c r="D11" t="s">
        <v>72</v>
      </c>
      <c r="E11">
        <v>4980.1400000000003</v>
      </c>
      <c r="F11" s="1">
        <v>45799.471203703702</v>
      </c>
      <c r="G11" t="s">
        <v>185</v>
      </c>
      <c r="H11" t="s">
        <v>154</v>
      </c>
      <c r="I11" t="s">
        <v>11</v>
      </c>
      <c r="J11" t="s">
        <v>38</v>
      </c>
    </row>
    <row r="12" spans="1:11" x14ac:dyDescent="0.35">
      <c r="A12" t="s">
        <v>10</v>
      </c>
      <c r="B12" t="s">
        <v>186</v>
      </c>
      <c r="C12" t="s">
        <v>187</v>
      </c>
      <c r="D12" t="s">
        <v>72</v>
      </c>
      <c r="E12">
        <v>32999</v>
      </c>
      <c r="F12" s="1">
        <v>45797.460717592592</v>
      </c>
      <c r="G12" t="s">
        <v>73</v>
      </c>
      <c r="H12" t="s">
        <v>101</v>
      </c>
      <c r="I12" t="s">
        <v>11</v>
      </c>
      <c r="J12" t="s">
        <v>38</v>
      </c>
    </row>
    <row r="13" spans="1:11" x14ac:dyDescent="0.35">
      <c r="A13" t="s">
        <v>10</v>
      </c>
      <c r="B13" t="s">
        <v>188</v>
      </c>
      <c r="C13" t="s">
        <v>189</v>
      </c>
      <c r="D13" t="s">
        <v>72</v>
      </c>
      <c r="E13">
        <v>27550</v>
      </c>
      <c r="F13" s="1">
        <v>45799.555300925924</v>
      </c>
      <c r="G13" t="s">
        <v>190</v>
      </c>
      <c r="H13" t="s">
        <v>16</v>
      </c>
      <c r="I13" t="s">
        <v>11</v>
      </c>
      <c r="J13" t="s">
        <v>38</v>
      </c>
    </row>
    <row r="14" spans="1:11" x14ac:dyDescent="0.35">
      <c r="A14" t="s">
        <v>10</v>
      </c>
      <c r="B14" t="s">
        <v>191</v>
      </c>
      <c r="C14" t="s">
        <v>192</v>
      </c>
      <c r="D14" t="s">
        <v>72</v>
      </c>
      <c r="E14">
        <v>34000</v>
      </c>
      <c r="F14" s="1">
        <v>45806.607442129629</v>
      </c>
      <c r="G14" t="s">
        <v>193</v>
      </c>
      <c r="H14" t="s">
        <v>55</v>
      </c>
      <c r="I14" t="s">
        <v>11</v>
      </c>
      <c r="J14" t="s">
        <v>38</v>
      </c>
    </row>
    <row r="15" spans="1:11" x14ac:dyDescent="0.35">
      <c r="A15" t="s">
        <v>10</v>
      </c>
      <c r="B15" t="s">
        <v>194</v>
      </c>
      <c r="C15" t="s">
        <v>195</v>
      </c>
      <c r="D15" t="s">
        <v>72</v>
      </c>
      <c r="E15">
        <v>33474.300000000003</v>
      </c>
      <c r="F15" s="1">
        <v>45805.621539351851</v>
      </c>
      <c r="G15" t="s">
        <v>196</v>
      </c>
      <c r="H15" t="s">
        <v>80</v>
      </c>
      <c r="I15" t="s">
        <v>11</v>
      </c>
      <c r="J15" t="s">
        <v>38</v>
      </c>
    </row>
    <row r="16" spans="1:11" x14ac:dyDescent="0.35">
      <c r="H16" s="1"/>
    </row>
    <row r="17" spans="8:8" x14ac:dyDescent="0.35">
      <c r="H17" s="1"/>
    </row>
    <row r="18" spans="8:8" x14ac:dyDescent="0.35">
      <c r="H18" s="1"/>
    </row>
    <row r="19" spans="8:8" x14ac:dyDescent="0.35">
      <c r="H19" s="1"/>
    </row>
    <row r="20" spans="8:8" x14ac:dyDescent="0.35">
      <c r="H20" s="1"/>
    </row>
    <row r="21" spans="8:8" x14ac:dyDescent="0.35">
      <c r="H21" s="1"/>
    </row>
    <row r="22" spans="8:8" x14ac:dyDescent="0.35">
      <c r="H22" s="1"/>
    </row>
    <row r="23" spans="8:8" x14ac:dyDescent="0.35">
      <c r="H23" s="1"/>
    </row>
    <row r="24" spans="8:8" x14ac:dyDescent="0.35">
      <c r="H24" s="1"/>
    </row>
    <row r="25" spans="8:8" x14ac:dyDescent="0.35">
      <c r="H25" s="1"/>
    </row>
    <row r="26" spans="8:8" x14ac:dyDescent="0.35">
      <c r="H2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Summary</vt:lpstr>
      <vt:lpstr>Dec25</vt:lpstr>
      <vt:lpstr>Nov25</vt:lpstr>
      <vt:lpstr>Oct25</vt:lpstr>
      <vt:lpstr>Sep25</vt:lpstr>
      <vt:lpstr>Aug25</vt:lpstr>
      <vt:lpstr>Jul25</vt:lpstr>
      <vt:lpstr>Jun25</vt:lpstr>
      <vt:lpstr>May25</vt:lpstr>
      <vt:lpstr>Apr25</vt:lpstr>
      <vt:lpstr>Mar25</vt:lpstr>
      <vt:lpstr>Feb25</vt:lpstr>
      <vt:lpstr>Jan25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Clark</dc:creator>
  <cp:lastModifiedBy>Julie Nicewinter</cp:lastModifiedBy>
  <dcterms:created xsi:type="dcterms:W3CDTF">2024-02-02T18:18:49Z</dcterms:created>
  <dcterms:modified xsi:type="dcterms:W3CDTF">2026-01-02T14:18:02Z</dcterms:modified>
</cp:coreProperties>
</file>